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CláudiaNunes\Desktop\"/>
    </mc:Choice>
  </mc:AlternateContent>
  <xr:revisionPtr revIDLastSave="0" documentId="13_ncr:1_{DFEEE739-9FE4-4EFF-8FBA-64E7D14F57EC}" xr6:coauthVersionLast="47" xr6:coauthVersionMax="47" xr10:uidLastSave="{00000000-0000-0000-0000-000000000000}"/>
  <bookViews>
    <workbookView xWindow="-120" yWindow="-120" windowWidth="29040" windowHeight="15720" tabRatio="715" activeTab="3" xr2:uid="{00000000-000D-0000-FFFF-FFFF00000000}"/>
  </bookViews>
  <sheets>
    <sheet name="Mapa 1 Receita" sheetId="1" r:id="rId1"/>
    <sheet name="Mapa 2 Despesa" sheetId="2" r:id="rId2"/>
    <sheet name="Mapa 3 Saldos" sheetId="4" r:id="rId3"/>
    <sheet name="Mapa 4 Dívida Total" sheetId="10" r:id="rId4"/>
    <sheet name="Mapa 5 Pessoal" sheetId="12" r:id="rId5"/>
    <sheet name="Data" sheetId="14" state="hidden" r:id="rId6"/>
  </sheets>
  <externalReferences>
    <externalReference r:id="rId7"/>
    <externalReference r:id="rId8"/>
  </externalReferences>
  <definedNames>
    <definedName name="_xlnm._FilterDatabase" localSheetId="0" hidden="1">'Mapa 1 Receita'!$A$10:$IV$192</definedName>
    <definedName name="_xlnm._FilterDatabase" localSheetId="1" hidden="1">'Mapa 2 Despesa'!$A$12:$IF$12</definedName>
    <definedName name="_xlnm._FilterDatabase" localSheetId="3" hidden="1">'Mapa 4 Dívida Total'!$B$36:$IC$41</definedName>
    <definedName name="_xlnm.Print_Area" localSheetId="0">'Mapa 1 Receita'!$B$1:$AK$192</definedName>
    <definedName name="_xlnm.Print_Area" localSheetId="1">'Mapa 2 Despesa'!$A$1:$AJ$241</definedName>
    <definedName name="_xlnm.Print_Area" localSheetId="2">'Mapa 3 Saldos'!$A$1:$AF$18</definedName>
    <definedName name="_xlnm.Print_Area" localSheetId="3">'Mapa 4 Dívida Total'!$A$1:$AG$43</definedName>
    <definedName name="idade">[1]IDADE!$A$2:$E$509</definedName>
    <definedName name="SD_14">[2]E1!$I$15</definedName>
    <definedName name="SD_15">[2]E1!$I$31</definedName>
    <definedName name="SD_16">[2]E1!$I$47</definedName>
    <definedName name="SD_17">[2]E1!$I$63</definedName>
    <definedName name="SD_18">[2]E1!$I$79</definedName>
    <definedName name="SD_19">[2]E1!$I$95</definedName>
    <definedName name="SD_20">[2]E1!$I$111</definedName>
    <definedName name="SD_21">[2]E1!$I$127</definedName>
    <definedName name="SD_22">[2]E1!$I$143</definedName>
    <definedName name="SD_23">[2]E1!$I$159</definedName>
    <definedName name="SD_24">[2]E1!$I$175</definedName>
    <definedName name="SD_25">[2]E1!$I$191</definedName>
    <definedName name="SD_26">[2]E1!$I$207</definedName>
    <definedName name="SD_27">[2]E1!$I$224</definedName>
    <definedName name="SD_28">[2]E1!$I$240</definedName>
    <definedName name="SD_29">[2]E1!$I$256</definedName>
    <definedName name="SD_30">[2]E1!$I$272</definedName>
    <definedName name="SD_31">[2]E1!$I$288</definedName>
    <definedName name="SD_32">[2]E1!$I$304</definedName>
    <definedName name="SD_33">[2]E1!$I$320</definedName>
    <definedName name="SD_35">[2]E1!$I$352</definedName>
    <definedName name="SD_36">[2]E1!$I$368</definedName>
    <definedName name="SD_37">[2]E1!$I$384</definedName>
    <definedName name="SD_38">[2]E1!$I$400</definedName>
    <definedName name="SD_39">[2]E1!$I$416</definedName>
    <definedName name="SD_40">[2]E1!$I$432</definedName>
    <definedName name="_xlnm.Print_Titles" localSheetId="0">'Mapa 1 Receita'!$A:$G,'Mapa 1 Receita'!$1:$10</definedName>
    <definedName name="_xlnm.Print_Titles" localSheetId="1">'Mapa 2 Despesa'!$A:$F,'Mapa 2 Despesa'!$2:$12</definedName>
    <definedName name="_xlnm.Print_Titles" localSheetId="2">'Mapa 3 Saldos'!$A:$B,'Mapa 3 Saldos'!$2:$11</definedName>
    <definedName name="_xlnm.Print_Titles" localSheetId="3">'Mapa 4 Dívida Total'!$B:$C,'Mapa 4 Dívida Total'!$2:$14</definedName>
    <definedName name="_xlnm.Print_Titles" localSheetId="4">'Mapa 5 Pessoal'!$B:$B,'Mapa 5 Pessoal'!$1:$9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0" l="1"/>
  <c r="D27" i="10"/>
  <c r="F21" i="10"/>
  <c r="G21" i="10"/>
  <c r="H21" i="10"/>
  <c r="I21" i="10"/>
  <c r="J21" i="10"/>
  <c r="K21" i="10"/>
  <c r="L21" i="10"/>
  <c r="M21" i="10"/>
  <c r="N21" i="10"/>
  <c r="O21" i="10"/>
  <c r="P21" i="10"/>
  <c r="Q21" i="10"/>
  <c r="R21" i="10"/>
  <c r="S21" i="10"/>
  <c r="T21" i="10"/>
  <c r="U21" i="10"/>
  <c r="V21" i="10"/>
  <c r="W21" i="10"/>
  <c r="X21" i="10"/>
  <c r="Y21" i="10"/>
  <c r="Z21" i="10"/>
  <c r="AA21" i="10"/>
  <c r="AB21" i="10"/>
  <c r="AC21" i="10"/>
  <c r="AD21" i="10"/>
  <c r="AE21" i="10"/>
  <c r="AF21" i="10"/>
  <c r="AG21" i="10"/>
  <c r="E21" i="10"/>
  <c r="D13" i="4" l="1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Z13" i="4"/>
  <c r="AA13" i="4"/>
  <c r="AB13" i="4"/>
  <c r="AC13" i="4"/>
  <c r="AD13" i="4"/>
  <c r="AE13" i="4"/>
  <c r="AF13" i="4"/>
  <c r="C13" i="4"/>
  <c r="E41" i="10"/>
  <c r="F41" i="10"/>
  <c r="G41" i="10"/>
  <c r="H41" i="10"/>
  <c r="I41" i="10"/>
  <c r="J41" i="10"/>
  <c r="K41" i="10"/>
  <c r="L41" i="10"/>
  <c r="M41" i="10"/>
  <c r="N41" i="10"/>
  <c r="O41" i="10"/>
  <c r="P41" i="10"/>
  <c r="Q41" i="10"/>
  <c r="R41" i="10"/>
  <c r="S41" i="10"/>
  <c r="T41" i="10"/>
  <c r="U41" i="10"/>
  <c r="V41" i="10"/>
  <c r="W41" i="10"/>
  <c r="X41" i="10"/>
  <c r="Y41" i="10"/>
  <c r="Z41" i="10"/>
  <c r="AA41" i="10"/>
  <c r="AB41" i="10"/>
  <c r="AC41" i="10"/>
  <c r="AD41" i="10"/>
  <c r="AE41" i="10"/>
  <c r="AF41" i="10"/>
  <c r="AG41" i="10"/>
  <c r="D41" i="10"/>
  <c r="J99" i="1"/>
  <c r="K99" i="1"/>
  <c r="L99" i="1"/>
  <c r="M99" i="1"/>
  <c r="N99" i="1"/>
  <c r="O99" i="1"/>
  <c r="P99" i="1"/>
  <c r="Q99" i="1"/>
  <c r="R99" i="1"/>
  <c r="S99" i="1"/>
  <c r="T99" i="1"/>
  <c r="U99" i="1"/>
  <c r="V99" i="1"/>
  <c r="W99" i="1"/>
  <c r="X99" i="1"/>
  <c r="Y99" i="1"/>
  <c r="Z99" i="1"/>
  <c r="AA99" i="1"/>
  <c r="AB99" i="1"/>
  <c r="AC99" i="1"/>
  <c r="AD99" i="1"/>
  <c r="AE99" i="1"/>
  <c r="AF99" i="1"/>
  <c r="AG99" i="1"/>
  <c r="AH99" i="1"/>
  <c r="AI99" i="1"/>
  <c r="AJ99" i="1"/>
  <c r="AK99" i="1"/>
  <c r="I99" i="1"/>
  <c r="H99" i="1" l="1"/>
  <c r="AK38" i="1"/>
  <c r="AK27" i="1" s="1"/>
  <c r="AJ38" i="1"/>
  <c r="AJ27" i="1" s="1"/>
  <c r="AI38" i="1"/>
  <c r="AI27" i="1" s="1"/>
  <c r="AH38" i="1"/>
  <c r="AH27" i="1" s="1"/>
  <c r="AG38" i="1"/>
  <c r="AG27" i="1" s="1"/>
  <c r="AF38" i="1"/>
  <c r="AF27" i="1" s="1"/>
  <c r="AE38" i="1"/>
  <c r="AE27" i="1" s="1"/>
  <c r="AD38" i="1"/>
  <c r="AD27" i="1" s="1"/>
  <c r="AC38" i="1"/>
  <c r="AC27" i="1" s="1"/>
  <c r="AB38" i="1"/>
  <c r="AB27" i="1" s="1"/>
  <c r="AA38" i="1"/>
  <c r="AA27" i="1" s="1"/>
  <c r="Z38" i="1"/>
  <c r="Z27" i="1" s="1"/>
  <c r="Y38" i="1"/>
  <c r="Y27" i="1" s="1"/>
  <c r="X38" i="1"/>
  <c r="X27" i="1" s="1"/>
  <c r="W38" i="1"/>
  <c r="W27" i="1" s="1"/>
  <c r="V38" i="1"/>
  <c r="V27" i="1" s="1"/>
  <c r="U38" i="1"/>
  <c r="U27" i="1" s="1"/>
  <c r="T38" i="1"/>
  <c r="T27" i="1" s="1"/>
  <c r="S38" i="1"/>
  <c r="S27" i="1" s="1"/>
  <c r="R38" i="1"/>
  <c r="R27" i="1" s="1"/>
  <c r="Q38" i="1"/>
  <c r="Q27" i="1" s="1"/>
  <c r="P38" i="1"/>
  <c r="P27" i="1" s="1"/>
  <c r="O38" i="1"/>
  <c r="O27" i="1" s="1"/>
  <c r="N38" i="1"/>
  <c r="N27" i="1" s="1"/>
  <c r="M38" i="1"/>
  <c r="M27" i="1" s="1"/>
  <c r="L38" i="1"/>
  <c r="L27" i="1" s="1"/>
  <c r="K38" i="1"/>
  <c r="K27" i="1" s="1"/>
  <c r="J38" i="1"/>
  <c r="J27" i="1" s="1"/>
  <c r="I38" i="1"/>
  <c r="I27" i="1" s="1"/>
  <c r="H38" i="1"/>
  <c r="H27" i="1" s="1"/>
  <c r="F18" i="12" l="1"/>
  <c r="G140" i="2" l="1"/>
  <c r="I140" i="2"/>
  <c r="J140" i="2"/>
  <c r="K140" i="2"/>
  <c r="L140" i="2"/>
  <c r="M140" i="2"/>
  <c r="N140" i="2"/>
  <c r="O140" i="2"/>
  <c r="P140" i="2"/>
  <c r="Q140" i="2"/>
  <c r="R140" i="2"/>
  <c r="S140" i="2"/>
  <c r="T140" i="2"/>
  <c r="U140" i="2"/>
  <c r="V140" i="2"/>
  <c r="W140" i="2"/>
  <c r="X140" i="2"/>
  <c r="Y140" i="2"/>
  <c r="Z140" i="2"/>
  <c r="AA140" i="2"/>
  <c r="AB140" i="2"/>
  <c r="AC140" i="2"/>
  <c r="AD140" i="2"/>
  <c r="AE140" i="2"/>
  <c r="AF140" i="2"/>
  <c r="AG140" i="2"/>
  <c r="AH140" i="2"/>
  <c r="AI140" i="2"/>
  <c r="AJ140" i="2"/>
  <c r="H140" i="2"/>
  <c r="E22" i="12"/>
  <c r="BH18" i="12"/>
  <c r="BI18" i="12"/>
  <c r="BJ18" i="12"/>
  <c r="BK18" i="12"/>
  <c r="BB18" i="12"/>
  <c r="BC18" i="12"/>
  <c r="BD18" i="12"/>
  <c r="BE18" i="12"/>
  <c r="BF18" i="12"/>
  <c r="BG18" i="12"/>
  <c r="AO18" i="12"/>
  <c r="AP18" i="12"/>
  <c r="AQ18" i="12"/>
  <c r="AR18" i="12"/>
  <c r="AS18" i="12"/>
  <c r="AT18" i="12"/>
  <c r="AU18" i="12"/>
  <c r="AV18" i="12"/>
  <c r="AW18" i="12"/>
  <c r="AX18" i="12"/>
  <c r="AY18" i="12"/>
  <c r="AZ18" i="12"/>
  <c r="BA18" i="12"/>
  <c r="L18" i="12"/>
  <c r="M18" i="12"/>
  <c r="N18" i="12"/>
  <c r="O18" i="12"/>
  <c r="P18" i="12"/>
  <c r="Q18" i="12"/>
  <c r="R18" i="12"/>
  <c r="S18" i="12"/>
  <c r="T18" i="12"/>
  <c r="U18" i="12"/>
  <c r="V18" i="12"/>
  <c r="W18" i="12"/>
  <c r="X18" i="12"/>
  <c r="Y18" i="12"/>
  <c r="Z18" i="12"/>
  <c r="AA18" i="12"/>
  <c r="AB18" i="12"/>
  <c r="AC18" i="12"/>
  <c r="AD18" i="12"/>
  <c r="AE18" i="12"/>
  <c r="AF18" i="12"/>
  <c r="AG18" i="12"/>
  <c r="AH18" i="12"/>
  <c r="AJ233" i="2"/>
  <c r="AI233" i="2"/>
  <c r="AH233" i="2"/>
  <c r="AG233" i="2"/>
  <c r="AF233" i="2"/>
  <c r="AE233" i="2"/>
  <c r="AD233" i="2"/>
  <c r="AC233" i="2"/>
  <c r="AB233" i="2"/>
  <c r="AA233" i="2"/>
  <c r="Z233" i="2"/>
  <c r="Y233" i="2"/>
  <c r="AJ230" i="2"/>
  <c r="AJ229" i="2" s="1"/>
  <c r="AI230" i="2"/>
  <c r="AI229" i="2" s="1"/>
  <c r="AH230" i="2"/>
  <c r="AH229" i="2" s="1"/>
  <c r="AG230" i="2"/>
  <c r="AG229" i="2" s="1"/>
  <c r="AF230" i="2"/>
  <c r="AF229" i="2" s="1"/>
  <c r="AE230" i="2"/>
  <c r="AE229" i="2" s="1"/>
  <c r="AD230" i="2"/>
  <c r="AD229" i="2" s="1"/>
  <c r="AC230" i="2"/>
  <c r="AC229" i="2" s="1"/>
  <c r="AB230" i="2"/>
  <c r="AB229" i="2" s="1"/>
  <c r="AA230" i="2"/>
  <c r="AA229" i="2" s="1"/>
  <c r="Z230" i="2"/>
  <c r="Z229" i="2" s="1"/>
  <c r="Y230" i="2"/>
  <c r="Y229" i="2" s="1"/>
  <c r="AJ224" i="2"/>
  <c r="AJ220" i="2" s="1"/>
  <c r="AI224" i="2"/>
  <c r="AH224" i="2"/>
  <c r="AG224" i="2"/>
  <c r="AF224" i="2"/>
  <c r="AE224" i="2"/>
  <c r="AD224" i="2"/>
  <c r="AC224" i="2"/>
  <c r="AB224" i="2"/>
  <c r="AA224" i="2"/>
  <c r="Z224" i="2"/>
  <c r="Y224" i="2"/>
  <c r="AJ222" i="2"/>
  <c r="AI222" i="2"/>
  <c r="AH222" i="2"/>
  <c r="AG222" i="2"/>
  <c r="AF222" i="2"/>
  <c r="AE222" i="2"/>
  <c r="AE220" i="2" s="1"/>
  <c r="AD222" i="2"/>
  <c r="AD220" i="2" s="1"/>
  <c r="AC222" i="2"/>
  <c r="AB222" i="2"/>
  <c r="AA222" i="2"/>
  <c r="AA220" i="2" s="1"/>
  <c r="Z222" i="2"/>
  <c r="Z220" i="2" s="1"/>
  <c r="Y222" i="2"/>
  <c r="Y220" i="2" s="1"/>
  <c r="AI220" i="2"/>
  <c r="AH220" i="2"/>
  <c r="AG220" i="2"/>
  <c r="AC220" i="2"/>
  <c r="AB220" i="2"/>
  <c r="AJ212" i="2"/>
  <c r="AI212" i="2"/>
  <c r="AH212" i="2"/>
  <c r="AG212" i="2"/>
  <c r="AF212" i="2"/>
  <c r="AE212" i="2"/>
  <c r="AD212" i="2"/>
  <c r="AC212" i="2"/>
  <c r="AB212" i="2"/>
  <c r="AA212" i="2"/>
  <c r="Z212" i="2"/>
  <c r="Y212" i="2"/>
  <c r="AJ201" i="2"/>
  <c r="AI201" i="2"/>
  <c r="AH201" i="2"/>
  <c r="AG201" i="2"/>
  <c r="AF201" i="2"/>
  <c r="AE201" i="2"/>
  <c r="AD201" i="2"/>
  <c r="AC201" i="2"/>
  <c r="AB201" i="2"/>
  <c r="AA201" i="2"/>
  <c r="Z201" i="2"/>
  <c r="Y201" i="2"/>
  <c r="AJ198" i="2"/>
  <c r="AI198" i="2"/>
  <c r="AI197" i="2" s="1"/>
  <c r="AH198" i="2"/>
  <c r="AH197" i="2" s="1"/>
  <c r="AG198" i="2"/>
  <c r="AG197" i="2" s="1"/>
  <c r="AF198" i="2"/>
  <c r="AF197" i="2" s="1"/>
  <c r="AE198" i="2"/>
  <c r="AE197" i="2" s="1"/>
  <c r="AD198" i="2"/>
  <c r="AC198" i="2"/>
  <c r="AB198" i="2"/>
  <c r="AB197" i="2" s="1"/>
  <c r="AA198" i="2"/>
  <c r="Z198" i="2"/>
  <c r="Y198" i="2"/>
  <c r="Y197" i="2" s="1"/>
  <c r="AJ191" i="2"/>
  <c r="AI191" i="2"/>
  <c r="AH191" i="2"/>
  <c r="AG191" i="2"/>
  <c r="AF191" i="2"/>
  <c r="AE191" i="2"/>
  <c r="AD191" i="2"/>
  <c r="AC191" i="2"/>
  <c r="AB191" i="2"/>
  <c r="AA191" i="2"/>
  <c r="Z191" i="2"/>
  <c r="Y191" i="2"/>
  <c r="AJ182" i="2"/>
  <c r="AI182" i="2"/>
  <c r="AH182" i="2"/>
  <c r="AG182" i="2"/>
  <c r="AF182" i="2"/>
  <c r="AE182" i="2"/>
  <c r="AD182" i="2"/>
  <c r="AC182" i="2"/>
  <c r="AB182" i="2"/>
  <c r="AA182" i="2"/>
  <c r="Z182" i="2"/>
  <c r="Y182" i="2"/>
  <c r="AJ167" i="2"/>
  <c r="AI167" i="2"/>
  <c r="AI166" i="2" s="1"/>
  <c r="AH167" i="2"/>
  <c r="AG167" i="2"/>
  <c r="AG166" i="2" s="1"/>
  <c r="AF167" i="2"/>
  <c r="AF166" i="2" s="1"/>
  <c r="AE167" i="2"/>
  <c r="AE166" i="2" s="1"/>
  <c r="AD167" i="2"/>
  <c r="AD166" i="2" s="1"/>
  <c r="AC167" i="2"/>
  <c r="AB167" i="2"/>
  <c r="AA167" i="2"/>
  <c r="Z167" i="2"/>
  <c r="Y167" i="2"/>
  <c r="Y166" i="2" s="1"/>
  <c r="AJ161" i="2"/>
  <c r="AJ160" i="2" s="1"/>
  <c r="AI161" i="2"/>
  <c r="AH161" i="2"/>
  <c r="AH160" i="2" s="1"/>
  <c r="AG161" i="2"/>
  <c r="AG160" i="2" s="1"/>
  <c r="AF161" i="2"/>
  <c r="AF160" i="2" s="1"/>
  <c r="AE161" i="2"/>
  <c r="AE160" i="2" s="1"/>
  <c r="AD161" i="2"/>
  <c r="AD160" i="2" s="1"/>
  <c r="AC161" i="2"/>
  <c r="AC160" i="2" s="1"/>
  <c r="AB161" i="2"/>
  <c r="AB160" i="2" s="1"/>
  <c r="AA161" i="2"/>
  <c r="AA160" i="2" s="1"/>
  <c r="Z161" i="2"/>
  <c r="Z160" i="2" s="1"/>
  <c r="Y161" i="2"/>
  <c r="Y160" i="2" s="1"/>
  <c r="AI160" i="2"/>
  <c r="AJ156" i="2"/>
  <c r="AJ155" i="2" s="1"/>
  <c r="AI156" i="2"/>
  <c r="AI155" i="2" s="1"/>
  <c r="AH156" i="2"/>
  <c r="AH155" i="2" s="1"/>
  <c r="AG156" i="2"/>
  <c r="AG155" i="2" s="1"/>
  <c r="AF156" i="2"/>
  <c r="AF155" i="2" s="1"/>
  <c r="AE156" i="2"/>
  <c r="AE155" i="2" s="1"/>
  <c r="AD156" i="2"/>
  <c r="AD155" i="2" s="1"/>
  <c r="AC156" i="2"/>
  <c r="AC155" i="2" s="1"/>
  <c r="AB156" i="2"/>
  <c r="AB155" i="2" s="1"/>
  <c r="AA156" i="2"/>
  <c r="AA155" i="2" s="1"/>
  <c r="Z156" i="2"/>
  <c r="Z155" i="2" s="1"/>
  <c r="Y156" i="2"/>
  <c r="Y155" i="2" s="1"/>
  <c r="AJ144" i="2"/>
  <c r="AJ143" i="2" s="1"/>
  <c r="AI144" i="2"/>
  <c r="AI143" i="2" s="1"/>
  <c r="AH144" i="2"/>
  <c r="AH143" i="2" s="1"/>
  <c r="AG144" i="2"/>
  <c r="AG143" i="2" s="1"/>
  <c r="AF144" i="2"/>
  <c r="AF143" i="2" s="1"/>
  <c r="AE144" i="2"/>
  <c r="AE143" i="2" s="1"/>
  <c r="AD144" i="2"/>
  <c r="AD143" i="2" s="1"/>
  <c r="AC144" i="2"/>
  <c r="AC143" i="2" s="1"/>
  <c r="AB144" i="2"/>
  <c r="AB143" i="2" s="1"/>
  <c r="AA144" i="2"/>
  <c r="AA143" i="2" s="1"/>
  <c r="Z144" i="2"/>
  <c r="Z143" i="2" s="1"/>
  <c r="Y144" i="2"/>
  <c r="Y143" i="2" s="1"/>
  <c r="AJ137" i="2"/>
  <c r="AI137" i="2"/>
  <c r="AH137" i="2"/>
  <c r="AG137" i="2"/>
  <c r="AF137" i="2"/>
  <c r="AE137" i="2"/>
  <c r="AD137" i="2"/>
  <c r="AC137" i="2"/>
  <c r="AB137" i="2"/>
  <c r="AA137" i="2"/>
  <c r="Z137" i="2"/>
  <c r="Y137" i="2"/>
  <c r="AJ128" i="2"/>
  <c r="AI128" i="2"/>
  <c r="AH128" i="2"/>
  <c r="AG128" i="2"/>
  <c r="AF128" i="2"/>
  <c r="AE128" i="2"/>
  <c r="AD128" i="2"/>
  <c r="AC128" i="2"/>
  <c r="AB128" i="2"/>
  <c r="AA128" i="2"/>
  <c r="Z128" i="2"/>
  <c r="Y128" i="2"/>
  <c r="AJ125" i="2"/>
  <c r="AI125" i="2"/>
  <c r="AH125" i="2"/>
  <c r="AG125" i="2"/>
  <c r="AF125" i="2"/>
  <c r="AE125" i="2"/>
  <c r="AD125" i="2"/>
  <c r="AC125" i="2"/>
  <c r="AB125" i="2"/>
  <c r="AA125" i="2"/>
  <c r="Z125" i="2"/>
  <c r="Y125" i="2"/>
  <c r="AJ122" i="2"/>
  <c r="AI122" i="2"/>
  <c r="AI121" i="2" s="1"/>
  <c r="AI120" i="2" s="1"/>
  <c r="AH122" i="2"/>
  <c r="AG122" i="2"/>
  <c r="AF122" i="2"/>
  <c r="AE122" i="2"/>
  <c r="AD122" i="2"/>
  <c r="AD121" i="2" s="1"/>
  <c r="AD120" i="2" s="1"/>
  <c r="AC122" i="2"/>
  <c r="AB122" i="2"/>
  <c r="AA122" i="2"/>
  <c r="AA121" i="2" s="1"/>
  <c r="AA120" i="2" s="1"/>
  <c r="Z122" i="2"/>
  <c r="Y122" i="2"/>
  <c r="AJ96" i="2"/>
  <c r="AI96" i="2"/>
  <c r="AH96" i="2"/>
  <c r="AG96" i="2"/>
  <c r="AF96" i="2"/>
  <c r="AE96" i="2"/>
  <c r="AD96" i="2"/>
  <c r="AC96" i="2"/>
  <c r="AB96" i="2"/>
  <c r="AA96" i="2"/>
  <c r="Z96" i="2"/>
  <c r="Y96" i="2"/>
  <c r="AJ74" i="2"/>
  <c r="AJ73" i="2" s="1"/>
  <c r="AI74" i="2"/>
  <c r="AH74" i="2"/>
  <c r="AG74" i="2"/>
  <c r="AG73" i="2" s="1"/>
  <c r="AF74" i="2"/>
  <c r="AE74" i="2"/>
  <c r="AD74" i="2"/>
  <c r="AD73" i="2" s="1"/>
  <c r="AC74" i="2"/>
  <c r="AC73" i="2" s="1"/>
  <c r="AB74" i="2"/>
  <c r="AA74" i="2"/>
  <c r="AA73" i="2" s="1"/>
  <c r="Z74" i="2"/>
  <c r="Y74" i="2"/>
  <c r="AJ65" i="2"/>
  <c r="AJ60" i="2" s="1"/>
  <c r="AI65" i="2"/>
  <c r="AI60" i="2" s="1"/>
  <c r="AH65" i="2"/>
  <c r="AH60" i="2" s="1"/>
  <c r="AG65" i="2"/>
  <c r="AG60" i="2" s="1"/>
  <c r="AF65" i="2"/>
  <c r="AF60" i="2" s="1"/>
  <c r="AE65" i="2"/>
  <c r="AE60" i="2" s="1"/>
  <c r="AD65" i="2"/>
  <c r="AD60" i="2" s="1"/>
  <c r="AC65" i="2"/>
  <c r="AC60" i="2" s="1"/>
  <c r="AB65" i="2"/>
  <c r="AB60" i="2" s="1"/>
  <c r="AA65" i="2"/>
  <c r="AA60" i="2" s="1"/>
  <c r="Z65" i="2"/>
  <c r="Z60" i="2" s="1"/>
  <c r="Y65" i="2"/>
  <c r="Y60" i="2" s="1"/>
  <c r="AJ55" i="2"/>
  <c r="AJ42" i="2" s="1"/>
  <c r="AI55" i="2"/>
  <c r="AH55" i="2"/>
  <c r="AH42" i="2" s="1"/>
  <c r="AG55" i="2"/>
  <c r="AG42" i="2" s="1"/>
  <c r="AF55" i="2"/>
  <c r="AF42" i="2" s="1"/>
  <c r="AE55" i="2"/>
  <c r="AE42" i="2" s="1"/>
  <c r="AD55" i="2"/>
  <c r="AD42" i="2" s="1"/>
  <c r="AC55" i="2"/>
  <c r="AC42" i="2" s="1"/>
  <c r="AB55" i="2"/>
  <c r="AB42" i="2" s="1"/>
  <c r="AA55" i="2"/>
  <c r="AA42" i="2" s="1"/>
  <c r="Z55" i="2"/>
  <c r="Z42" i="2" s="1"/>
  <c r="Y55" i="2"/>
  <c r="Y42" i="2" s="1"/>
  <c r="AI42" i="2"/>
  <c r="AJ28" i="2"/>
  <c r="AI28" i="2"/>
  <c r="AH28" i="2"/>
  <c r="AG28" i="2"/>
  <c r="AF28" i="2"/>
  <c r="AE28" i="2"/>
  <c r="AD28" i="2"/>
  <c r="AC28" i="2"/>
  <c r="AB28" i="2"/>
  <c r="AA28" i="2"/>
  <c r="Z28" i="2"/>
  <c r="Y28" i="2"/>
  <c r="AJ22" i="2"/>
  <c r="AI22" i="2"/>
  <c r="AH22" i="2"/>
  <c r="AG22" i="2"/>
  <c r="AF22" i="2"/>
  <c r="AE22" i="2"/>
  <c r="AD22" i="2"/>
  <c r="AC22" i="2"/>
  <c r="AB22" i="2"/>
  <c r="AA22" i="2"/>
  <c r="Z22" i="2"/>
  <c r="Y22" i="2"/>
  <c r="AJ17" i="2"/>
  <c r="AJ14" i="2" s="1"/>
  <c r="AI17" i="2"/>
  <c r="AH17" i="2"/>
  <c r="AG17" i="2"/>
  <c r="AF17" i="2"/>
  <c r="AE17" i="2"/>
  <c r="AE14" i="2" s="1"/>
  <c r="AD17" i="2"/>
  <c r="AC17" i="2"/>
  <c r="AB17" i="2"/>
  <c r="AB14" i="2" s="1"/>
  <c r="AA17" i="2"/>
  <c r="AA14" i="2" s="1"/>
  <c r="Z17" i="2"/>
  <c r="Z14" i="2" s="1"/>
  <c r="Y17" i="2"/>
  <c r="AK181" i="1"/>
  <c r="AJ181" i="1"/>
  <c r="AI181" i="1"/>
  <c r="AH181" i="1"/>
  <c r="AG181" i="1"/>
  <c r="AF181" i="1"/>
  <c r="AE181" i="1"/>
  <c r="AD181" i="1"/>
  <c r="AC181" i="1"/>
  <c r="AB181" i="1"/>
  <c r="AA181" i="1"/>
  <c r="Z181" i="1"/>
  <c r="AK171" i="1"/>
  <c r="AJ171" i="1"/>
  <c r="AI171" i="1"/>
  <c r="AH171" i="1"/>
  <c r="AG171" i="1"/>
  <c r="AF171" i="1"/>
  <c r="AE171" i="1"/>
  <c r="AD171" i="1"/>
  <c r="AC171" i="1"/>
  <c r="AB171" i="1"/>
  <c r="AA171" i="1"/>
  <c r="Z171" i="1"/>
  <c r="AK166" i="1"/>
  <c r="AJ166" i="1"/>
  <c r="AI166" i="1"/>
  <c r="AH166" i="1"/>
  <c r="AG166" i="1"/>
  <c r="AF166" i="1"/>
  <c r="AE166" i="1"/>
  <c r="AD166" i="1"/>
  <c r="AC166" i="1"/>
  <c r="AB166" i="1"/>
  <c r="AA166" i="1"/>
  <c r="Z166" i="1"/>
  <c r="AK159" i="1"/>
  <c r="AJ159" i="1"/>
  <c r="AJ158" i="1" s="1"/>
  <c r="AJ155" i="1" s="1"/>
  <c r="AI159" i="1"/>
  <c r="AH159" i="1"/>
  <c r="AH158" i="1" s="1"/>
  <c r="AH155" i="1" s="1"/>
  <c r="AG159" i="1"/>
  <c r="AF159" i="1"/>
  <c r="AF158" i="1" s="1"/>
  <c r="AF155" i="1" s="1"/>
  <c r="AE159" i="1"/>
  <c r="AD159" i="1"/>
  <c r="AD158" i="1" s="1"/>
  <c r="AD155" i="1" s="1"/>
  <c r="AC159" i="1"/>
  <c r="AB159" i="1"/>
  <c r="AA159" i="1"/>
  <c r="Z159" i="1"/>
  <c r="AK158" i="1"/>
  <c r="AK155" i="1" s="1"/>
  <c r="AK150" i="1"/>
  <c r="AJ150" i="1"/>
  <c r="AI150" i="1"/>
  <c r="AH150" i="1"/>
  <c r="AH189" i="1" s="1"/>
  <c r="AG150" i="1"/>
  <c r="AF150" i="1"/>
  <c r="AF189" i="1" s="1"/>
  <c r="AE150" i="1"/>
  <c r="AD150" i="1"/>
  <c r="AC150" i="1"/>
  <c r="AB150" i="1"/>
  <c r="AA150" i="1"/>
  <c r="Z150" i="1"/>
  <c r="AK144" i="1"/>
  <c r="AJ144" i="1"/>
  <c r="AI144" i="1"/>
  <c r="AH144" i="1"/>
  <c r="AG144" i="1"/>
  <c r="AF144" i="1"/>
  <c r="AE144" i="1"/>
  <c r="AD144" i="1"/>
  <c r="AC144" i="1"/>
  <c r="AB144" i="1"/>
  <c r="AA144" i="1"/>
  <c r="Z144" i="1"/>
  <c r="AK133" i="1"/>
  <c r="AK125" i="1" s="1"/>
  <c r="AJ133" i="1"/>
  <c r="AJ125" i="1" s="1"/>
  <c r="AI133" i="1"/>
  <c r="AI125" i="1" s="1"/>
  <c r="AH133" i="1"/>
  <c r="AH125" i="1" s="1"/>
  <c r="AG133" i="1"/>
  <c r="AG125" i="1" s="1"/>
  <c r="AF133" i="1"/>
  <c r="AF125" i="1" s="1"/>
  <c r="AE133" i="1"/>
  <c r="AE125" i="1" s="1"/>
  <c r="AD133" i="1"/>
  <c r="AD125" i="1" s="1"/>
  <c r="AC133" i="1"/>
  <c r="AC125" i="1" s="1"/>
  <c r="AB133" i="1"/>
  <c r="AB125" i="1" s="1"/>
  <c r="AA133" i="1"/>
  <c r="AA125" i="1" s="1"/>
  <c r="Z133" i="1"/>
  <c r="Z125" i="1" s="1"/>
  <c r="AK112" i="1"/>
  <c r="AK111" i="1" s="1"/>
  <c r="AJ112" i="1"/>
  <c r="AI112" i="1"/>
  <c r="AI111" i="1" s="1"/>
  <c r="AH112" i="1"/>
  <c r="AG112" i="1"/>
  <c r="AF112" i="1"/>
  <c r="AE112" i="1"/>
  <c r="AD112" i="1"/>
  <c r="AC112" i="1"/>
  <c r="AB112" i="1"/>
  <c r="AA112" i="1"/>
  <c r="Z112" i="1"/>
  <c r="AK108" i="1"/>
  <c r="AK98" i="1" s="1"/>
  <c r="AJ108" i="1"/>
  <c r="AJ98" i="1" s="1"/>
  <c r="AI108" i="1"/>
  <c r="AI98" i="1" s="1"/>
  <c r="AH108" i="1"/>
  <c r="AH98" i="1" s="1"/>
  <c r="AG108" i="1"/>
  <c r="AG98" i="1" s="1"/>
  <c r="AF108" i="1"/>
  <c r="AF98" i="1" s="1"/>
  <c r="AE108" i="1"/>
  <c r="AE98" i="1" s="1"/>
  <c r="AD108" i="1"/>
  <c r="AD98" i="1" s="1"/>
  <c r="AC108" i="1"/>
  <c r="AC98" i="1" s="1"/>
  <c r="AB108" i="1"/>
  <c r="AB98" i="1" s="1"/>
  <c r="AA108" i="1"/>
  <c r="AA98" i="1" s="1"/>
  <c r="Z108" i="1"/>
  <c r="Z98" i="1" s="1"/>
  <c r="AK95" i="1"/>
  <c r="AJ95" i="1"/>
  <c r="AI95" i="1"/>
  <c r="AH95" i="1"/>
  <c r="AG95" i="1"/>
  <c r="AF95" i="1"/>
  <c r="AE95" i="1"/>
  <c r="AD95" i="1"/>
  <c r="AC95" i="1"/>
  <c r="AB95" i="1"/>
  <c r="AA95" i="1"/>
  <c r="Z95" i="1"/>
  <c r="AK90" i="1"/>
  <c r="AJ90" i="1"/>
  <c r="AJ89" i="1" s="1"/>
  <c r="AI90" i="1"/>
  <c r="AI89" i="1" s="1"/>
  <c r="AH90" i="1"/>
  <c r="AH89" i="1" s="1"/>
  <c r="AG90" i="1"/>
  <c r="AG89" i="1" s="1"/>
  <c r="AF90" i="1"/>
  <c r="AF89" i="1" s="1"/>
  <c r="AE90" i="1"/>
  <c r="AE89" i="1" s="1"/>
  <c r="AD90" i="1"/>
  <c r="AD89" i="1" s="1"/>
  <c r="AC90" i="1"/>
  <c r="AC89" i="1" s="1"/>
  <c r="AB90" i="1"/>
  <c r="AB89" i="1" s="1"/>
  <c r="AA90" i="1"/>
  <c r="AA89" i="1" s="1"/>
  <c r="Z90" i="1"/>
  <c r="Z89" i="1" s="1"/>
  <c r="AK89" i="1"/>
  <c r="AK80" i="1"/>
  <c r="AJ80" i="1"/>
  <c r="AI80" i="1"/>
  <c r="AH80" i="1"/>
  <c r="AG80" i="1"/>
  <c r="AF80" i="1"/>
  <c r="AE80" i="1"/>
  <c r="AD80" i="1"/>
  <c r="AC80" i="1"/>
  <c r="AB80" i="1"/>
  <c r="AA80" i="1"/>
  <c r="Z80" i="1"/>
  <c r="AK75" i="1"/>
  <c r="AJ75" i="1"/>
  <c r="AI75" i="1"/>
  <c r="AH75" i="1"/>
  <c r="AG75" i="1"/>
  <c r="AF75" i="1"/>
  <c r="AE75" i="1"/>
  <c r="AD75" i="1"/>
  <c r="AC75" i="1"/>
  <c r="AB75" i="1"/>
  <c r="AA75" i="1"/>
  <c r="Z75" i="1"/>
  <c r="AK69" i="1"/>
  <c r="AJ69" i="1"/>
  <c r="AI69" i="1"/>
  <c r="AH69" i="1"/>
  <c r="AG69" i="1"/>
  <c r="AF69" i="1"/>
  <c r="AE69" i="1"/>
  <c r="AD69" i="1"/>
  <c r="AC69" i="1"/>
  <c r="AB69" i="1"/>
  <c r="AA69" i="1"/>
  <c r="Z69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AK56" i="1"/>
  <c r="AJ56" i="1"/>
  <c r="AI56" i="1"/>
  <c r="AH56" i="1"/>
  <c r="AG56" i="1"/>
  <c r="AF56" i="1"/>
  <c r="AE56" i="1"/>
  <c r="AD56" i="1"/>
  <c r="AC56" i="1"/>
  <c r="AC55" i="1" s="1"/>
  <c r="AB56" i="1"/>
  <c r="AA56" i="1"/>
  <c r="Z56" i="1"/>
  <c r="Z55" i="1" s="1"/>
  <c r="AK55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AK17" i="1"/>
  <c r="AJ17" i="1"/>
  <c r="AJ12" i="1" s="1"/>
  <c r="AJ11" i="1" s="1"/>
  <c r="AI17" i="1"/>
  <c r="AI12" i="1" s="1"/>
  <c r="AI11" i="1" s="1"/>
  <c r="AH17" i="1"/>
  <c r="AH12" i="1" s="1"/>
  <c r="AH11" i="1" s="1"/>
  <c r="AG17" i="1"/>
  <c r="AG12" i="1" s="1"/>
  <c r="AG11" i="1" s="1"/>
  <c r="AF17" i="1"/>
  <c r="AF12" i="1" s="1"/>
  <c r="AF11" i="1" s="1"/>
  <c r="AE17" i="1"/>
  <c r="AE12" i="1" s="1"/>
  <c r="AE11" i="1" s="1"/>
  <c r="AD17" i="1"/>
  <c r="AD12" i="1" s="1"/>
  <c r="AD11" i="1" s="1"/>
  <c r="AC17" i="1"/>
  <c r="AC12" i="1" s="1"/>
  <c r="AC11" i="1" s="1"/>
  <c r="AB17" i="1"/>
  <c r="AB12" i="1" s="1"/>
  <c r="AB11" i="1" s="1"/>
  <c r="AA17" i="1"/>
  <c r="AA12" i="1" s="1"/>
  <c r="AA11" i="1" s="1"/>
  <c r="Z17" i="1"/>
  <c r="Z12" i="1" s="1"/>
  <c r="Z11" i="1" s="1"/>
  <c r="AG31" i="10"/>
  <c r="AF31" i="10"/>
  <c r="AE31" i="10"/>
  <c r="AD31" i="10"/>
  <c r="AC31" i="10"/>
  <c r="AB31" i="10"/>
  <c r="AA31" i="10"/>
  <c r="Z31" i="10"/>
  <c r="Y31" i="10"/>
  <c r="X31" i="10"/>
  <c r="W31" i="10"/>
  <c r="V31" i="10"/>
  <c r="AG28" i="10"/>
  <c r="AG27" i="10" s="1"/>
  <c r="AF28" i="10"/>
  <c r="AF27" i="10" s="1"/>
  <c r="AE28" i="10"/>
  <c r="AD28" i="10"/>
  <c r="AD27" i="10" s="1"/>
  <c r="AC28" i="10"/>
  <c r="AC27" i="10" s="1"/>
  <c r="AB28" i="10"/>
  <c r="AB27" i="10" s="1"/>
  <c r="AA28" i="10"/>
  <c r="AA27" i="10" s="1"/>
  <c r="Z28" i="10"/>
  <c r="Z27" i="10" s="1"/>
  <c r="Y28" i="10"/>
  <c r="X28" i="10"/>
  <c r="X27" i="10" s="1"/>
  <c r="W28" i="10"/>
  <c r="W27" i="10" s="1"/>
  <c r="V28" i="10"/>
  <c r="AG19" i="10"/>
  <c r="AF19" i="10"/>
  <c r="AE19" i="10"/>
  <c r="AD19" i="10"/>
  <c r="AC19" i="10"/>
  <c r="AB19" i="10"/>
  <c r="AA19" i="10"/>
  <c r="Z19" i="10"/>
  <c r="Y19" i="10"/>
  <c r="X19" i="10"/>
  <c r="W19" i="10"/>
  <c r="V19" i="10"/>
  <c r="AG16" i="10"/>
  <c r="AF16" i="10"/>
  <c r="AF15" i="10" s="1"/>
  <c r="AE16" i="10"/>
  <c r="AE15" i="10" s="1"/>
  <c r="AD16" i="10"/>
  <c r="AC16" i="10"/>
  <c r="AC15" i="10" s="1"/>
  <c r="AB16" i="10"/>
  <c r="AA16" i="10"/>
  <c r="Z16" i="10"/>
  <c r="Z15" i="10" s="1"/>
  <c r="Y16" i="10"/>
  <c r="X16" i="10"/>
  <c r="W16" i="10"/>
  <c r="V16" i="10"/>
  <c r="E31" i="10"/>
  <c r="J17" i="1"/>
  <c r="E19" i="10"/>
  <c r="F19" i="10"/>
  <c r="G19" i="10"/>
  <c r="H19" i="10"/>
  <c r="I19" i="10"/>
  <c r="J19" i="10"/>
  <c r="K19" i="10"/>
  <c r="L19" i="10"/>
  <c r="M19" i="10"/>
  <c r="N19" i="10"/>
  <c r="O19" i="10"/>
  <c r="P19" i="10"/>
  <c r="Q19" i="10"/>
  <c r="R19" i="10"/>
  <c r="S19" i="10"/>
  <c r="T19" i="10"/>
  <c r="U19" i="10"/>
  <c r="D19" i="10"/>
  <c r="C18" i="12"/>
  <c r="U31" i="10"/>
  <c r="T31" i="10"/>
  <c r="S31" i="10"/>
  <c r="R31" i="10"/>
  <c r="Q31" i="10"/>
  <c r="P31" i="10"/>
  <c r="O31" i="10"/>
  <c r="N31" i="10"/>
  <c r="M31" i="10"/>
  <c r="L31" i="10"/>
  <c r="K31" i="10"/>
  <c r="J31" i="10"/>
  <c r="I31" i="10"/>
  <c r="H31" i="10"/>
  <c r="G31" i="10"/>
  <c r="F31" i="10"/>
  <c r="U28" i="10"/>
  <c r="T28" i="10"/>
  <c r="S28" i="10"/>
  <c r="R28" i="10"/>
  <c r="Q28" i="10"/>
  <c r="P28" i="10"/>
  <c r="O28" i="10"/>
  <c r="N28" i="10"/>
  <c r="M28" i="10"/>
  <c r="L28" i="10"/>
  <c r="K28" i="10"/>
  <c r="J28" i="10"/>
  <c r="I28" i="10"/>
  <c r="H28" i="10"/>
  <c r="G28" i="10"/>
  <c r="F28" i="10"/>
  <c r="E28" i="10"/>
  <c r="U16" i="10"/>
  <c r="U15" i="10" s="1"/>
  <c r="T16" i="10"/>
  <c r="S16" i="10"/>
  <c r="R16" i="10"/>
  <c r="Q16" i="10"/>
  <c r="P16" i="10"/>
  <c r="O16" i="10"/>
  <c r="N16" i="10"/>
  <c r="M16" i="10"/>
  <c r="L16" i="10"/>
  <c r="K16" i="10"/>
  <c r="J16" i="10"/>
  <c r="I16" i="10"/>
  <c r="H16" i="10"/>
  <c r="G16" i="10"/>
  <c r="F16" i="10"/>
  <c r="E16" i="10"/>
  <c r="X233" i="2"/>
  <c r="W233" i="2"/>
  <c r="V233" i="2"/>
  <c r="U233" i="2"/>
  <c r="T233" i="2"/>
  <c r="S233" i="2"/>
  <c r="R233" i="2"/>
  <c r="Q233" i="2"/>
  <c r="P233" i="2"/>
  <c r="O233" i="2"/>
  <c r="N233" i="2"/>
  <c r="M233" i="2"/>
  <c r="L233" i="2"/>
  <c r="K233" i="2"/>
  <c r="J233" i="2"/>
  <c r="I233" i="2"/>
  <c r="H233" i="2"/>
  <c r="X230" i="2"/>
  <c r="X229" i="2" s="1"/>
  <c r="W230" i="2"/>
  <c r="W229" i="2" s="1"/>
  <c r="V230" i="2"/>
  <c r="V229" i="2" s="1"/>
  <c r="U230" i="2"/>
  <c r="U229" i="2" s="1"/>
  <c r="T230" i="2"/>
  <c r="T229" i="2" s="1"/>
  <c r="S230" i="2"/>
  <c r="S229" i="2" s="1"/>
  <c r="R230" i="2"/>
  <c r="R229" i="2" s="1"/>
  <c r="Q230" i="2"/>
  <c r="Q229" i="2" s="1"/>
  <c r="P230" i="2"/>
  <c r="P229" i="2" s="1"/>
  <c r="O230" i="2"/>
  <c r="O229" i="2" s="1"/>
  <c r="N230" i="2"/>
  <c r="N229" i="2" s="1"/>
  <c r="M230" i="2"/>
  <c r="M229" i="2" s="1"/>
  <c r="L230" i="2"/>
  <c r="L229" i="2" s="1"/>
  <c r="K230" i="2"/>
  <c r="K229" i="2" s="1"/>
  <c r="J230" i="2"/>
  <c r="J229" i="2" s="1"/>
  <c r="I230" i="2"/>
  <c r="I229" i="2" s="1"/>
  <c r="H230" i="2"/>
  <c r="H229" i="2" s="1"/>
  <c r="X224" i="2"/>
  <c r="W224" i="2"/>
  <c r="V224" i="2"/>
  <c r="U224" i="2"/>
  <c r="T224" i="2"/>
  <c r="S224" i="2"/>
  <c r="R224" i="2"/>
  <c r="Q224" i="2"/>
  <c r="P224" i="2"/>
  <c r="O224" i="2"/>
  <c r="N224" i="2"/>
  <c r="M224" i="2"/>
  <c r="L224" i="2"/>
  <c r="K224" i="2"/>
  <c r="J224" i="2"/>
  <c r="I224" i="2"/>
  <c r="H224" i="2"/>
  <c r="X222" i="2"/>
  <c r="W222" i="2"/>
  <c r="V222" i="2"/>
  <c r="U222" i="2"/>
  <c r="T222" i="2"/>
  <c r="S222" i="2"/>
  <c r="R222" i="2"/>
  <c r="Q222" i="2"/>
  <c r="P222" i="2"/>
  <c r="O222" i="2"/>
  <c r="N222" i="2"/>
  <c r="M222" i="2"/>
  <c r="L222" i="2"/>
  <c r="K222" i="2"/>
  <c r="J222" i="2"/>
  <c r="I222" i="2"/>
  <c r="H222" i="2"/>
  <c r="X212" i="2"/>
  <c r="W212" i="2"/>
  <c r="V212" i="2"/>
  <c r="U212" i="2"/>
  <c r="T212" i="2"/>
  <c r="S212" i="2"/>
  <c r="R212" i="2"/>
  <c r="Q212" i="2"/>
  <c r="P212" i="2"/>
  <c r="O212" i="2"/>
  <c r="N212" i="2"/>
  <c r="M212" i="2"/>
  <c r="L212" i="2"/>
  <c r="K212" i="2"/>
  <c r="J212" i="2"/>
  <c r="I212" i="2"/>
  <c r="H212" i="2"/>
  <c r="X201" i="2"/>
  <c r="W201" i="2"/>
  <c r="V201" i="2"/>
  <c r="U201" i="2"/>
  <c r="T201" i="2"/>
  <c r="S201" i="2"/>
  <c r="R201" i="2"/>
  <c r="Q201" i="2"/>
  <c r="P201" i="2"/>
  <c r="O201" i="2"/>
  <c r="N201" i="2"/>
  <c r="M201" i="2"/>
  <c r="L201" i="2"/>
  <c r="K201" i="2"/>
  <c r="J201" i="2"/>
  <c r="I201" i="2"/>
  <c r="H201" i="2"/>
  <c r="X198" i="2"/>
  <c r="W198" i="2"/>
  <c r="V198" i="2"/>
  <c r="U198" i="2"/>
  <c r="T198" i="2"/>
  <c r="S198" i="2"/>
  <c r="R198" i="2"/>
  <c r="Q198" i="2"/>
  <c r="P198" i="2"/>
  <c r="O198" i="2"/>
  <c r="N198" i="2"/>
  <c r="M198" i="2"/>
  <c r="L198" i="2"/>
  <c r="K198" i="2"/>
  <c r="J198" i="2"/>
  <c r="I198" i="2"/>
  <c r="H198" i="2"/>
  <c r="X191" i="2"/>
  <c r="W191" i="2"/>
  <c r="V191" i="2"/>
  <c r="U191" i="2"/>
  <c r="T191" i="2"/>
  <c r="S191" i="2"/>
  <c r="R191" i="2"/>
  <c r="Q191" i="2"/>
  <c r="P191" i="2"/>
  <c r="O191" i="2"/>
  <c r="N191" i="2"/>
  <c r="M191" i="2"/>
  <c r="L191" i="2"/>
  <c r="K191" i="2"/>
  <c r="J191" i="2"/>
  <c r="I191" i="2"/>
  <c r="H191" i="2"/>
  <c r="X182" i="2"/>
  <c r="W182" i="2"/>
  <c r="V182" i="2"/>
  <c r="U182" i="2"/>
  <c r="T182" i="2"/>
  <c r="S182" i="2"/>
  <c r="R182" i="2"/>
  <c r="Q182" i="2"/>
  <c r="P182" i="2"/>
  <c r="O182" i="2"/>
  <c r="N182" i="2"/>
  <c r="M182" i="2"/>
  <c r="L182" i="2"/>
  <c r="K182" i="2"/>
  <c r="J182" i="2"/>
  <c r="I182" i="2"/>
  <c r="H182" i="2"/>
  <c r="X167" i="2"/>
  <c r="W167" i="2"/>
  <c r="V167" i="2"/>
  <c r="U167" i="2"/>
  <c r="T167" i="2"/>
  <c r="S167" i="2"/>
  <c r="R167" i="2"/>
  <c r="Q167" i="2"/>
  <c r="P167" i="2"/>
  <c r="O167" i="2"/>
  <c r="N167" i="2"/>
  <c r="M167" i="2"/>
  <c r="L167" i="2"/>
  <c r="K167" i="2"/>
  <c r="J167" i="2"/>
  <c r="I167" i="2"/>
  <c r="H167" i="2"/>
  <c r="X161" i="2"/>
  <c r="X160" i="2" s="1"/>
  <c r="W161" i="2"/>
  <c r="W160" i="2" s="1"/>
  <c r="V161" i="2"/>
  <c r="V160" i="2" s="1"/>
  <c r="U161" i="2"/>
  <c r="U160" i="2" s="1"/>
  <c r="T161" i="2"/>
  <c r="T160" i="2" s="1"/>
  <c r="S161" i="2"/>
  <c r="S160" i="2" s="1"/>
  <c r="R161" i="2"/>
  <c r="R160" i="2" s="1"/>
  <c r="Q161" i="2"/>
  <c r="Q160" i="2" s="1"/>
  <c r="P161" i="2"/>
  <c r="P160" i="2" s="1"/>
  <c r="O161" i="2"/>
  <c r="O160" i="2" s="1"/>
  <c r="N161" i="2"/>
  <c r="N160" i="2" s="1"/>
  <c r="M161" i="2"/>
  <c r="M160" i="2" s="1"/>
  <c r="L161" i="2"/>
  <c r="L160" i="2" s="1"/>
  <c r="K161" i="2"/>
  <c r="K160" i="2" s="1"/>
  <c r="J161" i="2"/>
  <c r="J160" i="2" s="1"/>
  <c r="I161" i="2"/>
  <c r="I160" i="2" s="1"/>
  <c r="H161" i="2"/>
  <c r="H160" i="2" s="1"/>
  <c r="X156" i="2"/>
  <c r="X155" i="2" s="1"/>
  <c r="W156" i="2"/>
  <c r="W155" i="2" s="1"/>
  <c r="V156" i="2"/>
  <c r="V155" i="2" s="1"/>
  <c r="U156" i="2"/>
  <c r="U155" i="2" s="1"/>
  <c r="T156" i="2"/>
  <c r="T155" i="2" s="1"/>
  <c r="S156" i="2"/>
  <c r="S155" i="2" s="1"/>
  <c r="R156" i="2"/>
  <c r="R155" i="2" s="1"/>
  <c r="Q156" i="2"/>
  <c r="Q155" i="2" s="1"/>
  <c r="P156" i="2"/>
  <c r="P155" i="2" s="1"/>
  <c r="O156" i="2"/>
  <c r="O155" i="2" s="1"/>
  <c r="N156" i="2"/>
  <c r="N155" i="2" s="1"/>
  <c r="M156" i="2"/>
  <c r="M155" i="2" s="1"/>
  <c r="L156" i="2"/>
  <c r="L155" i="2" s="1"/>
  <c r="K156" i="2"/>
  <c r="K155" i="2" s="1"/>
  <c r="J156" i="2"/>
  <c r="J155" i="2" s="1"/>
  <c r="I156" i="2"/>
  <c r="I155" i="2" s="1"/>
  <c r="H156" i="2"/>
  <c r="H155" i="2" s="1"/>
  <c r="X144" i="2"/>
  <c r="X143" i="2" s="1"/>
  <c r="W144" i="2"/>
  <c r="W143" i="2" s="1"/>
  <c r="V144" i="2"/>
  <c r="V143" i="2" s="1"/>
  <c r="U144" i="2"/>
  <c r="U143" i="2" s="1"/>
  <c r="T144" i="2"/>
  <c r="T143" i="2" s="1"/>
  <c r="S144" i="2"/>
  <c r="S143" i="2" s="1"/>
  <c r="R144" i="2"/>
  <c r="R143" i="2" s="1"/>
  <c r="Q144" i="2"/>
  <c r="Q143" i="2" s="1"/>
  <c r="P144" i="2"/>
  <c r="P143" i="2" s="1"/>
  <c r="O144" i="2"/>
  <c r="O143" i="2" s="1"/>
  <c r="N144" i="2"/>
  <c r="N143" i="2" s="1"/>
  <c r="M144" i="2"/>
  <c r="M143" i="2" s="1"/>
  <c r="L144" i="2"/>
  <c r="L143" i="2" s="1"/>
  <c r="K144" i="2"/>
  <c r="K143" i="2" s="1"/>
  <c r="J144" i="2"/>
  <c r="J143" i="2" s="1"/>
  <c r="I144" i="2"/>
  <c r="I143" i="2" s="1"/>
  <c r="H144" i="2"/>
  <c r="H143" i="2" s="1"/>
  <c r="X137" i="2"/>
  <c r="W137" i="2"/>
  <c r="V137" i="2"/>
  <c r="U137" i="2"/>
  <c r="T137" i="2"/>
  <c r="S137" i="2"/>
  <c r="R137" i="2"/>
  <c r="Q137" i="2"/>
  <c r="P137" i="2"/>
  <c r="O137" i="2"/>
  <c r="N137" i="2"/>
  <c r="M137" i="2"/>
  <c r="L137" i="2"/>
  <c r="K137" i="2"/>
  <c r="J137" i="2"/>
  <c r="I137" i="2"/>
  <c r="H137" i="2"/>
  <c r="X128" i="2"/>
  <c r="W128" i="2"/>
  <c r="V128" i="2"/>
  <c r="U128" i="2"/>
  <c r="T128" i="2"/>
  <c r="S128" i="2"/>
  <c r="R128" i="2"/>
  <c r="Q128" i="2"/>
  <c r="P128" i="2"/>
  <c r="O128" i="2"/>
  <c r="N128" i="2"/>
  <c r="M128" i="2"/>
  <c r="L128" i="2"/>
  <c r="K128" i="2"/>
  <c r="J128" i="2"/>
  <c r="I128" i="2"/>
  <c r="H128" i="2"/>
  <c r="X125" i="2"/>
  <c r="W125" i="2"/>
  <c r="V125" i="2"/>
  <c r="U125" i="2"/>
  <c r="T125" i="2"/>
  <c r="S125" i="2"/>
  <c r="R125" i="2"/>
  <c r="Q125" i="2"/>
  <c r="P125" i="2"/>
  <c r="O125" i="2"/>
  <c r="N125" i="2"/>
  <c r="M125" i="2"/>
  <c r="L125" i="2"/>
  <c r="K125" i="2"/>
  <c r="J125" i="2"/>
  <c r="I125" i="2"/>
  <c r="H125" i="2"/>
  <c r="X122" i="2"/>
  <c r="W122" i="2"/>
  <c r="V122" i="2"/>
  <c r="U122" i="2"/>
  <c r="T122" i="2"/>
  <c r="S122" i="2"/>
  <c r="R122" i="2"/>
  <c r="Q122" i="2"/>
  <c r="P122" i="2"/>
  <c r="O122" i="2"/>
  <c r="N122" i="2"/>
  <c r="M122" i="2"/>
  <c r="L122" i="2"/>
  <c r="K122" i="2"/>
  <c r="J122" i="2"/>
  <c r="I122" i="2"/>
  <c r="H122" i="2"/>
  <c r="X96" i="2"/>
  <c r="W96" i="2"/>
  <c r="V96" i="2"/>
  <c r="U96" i="2"/>
  <c r="T96" i="2"/>
  <c r="S96" i="2"/>
  <c r="R96" i="2"/>
  <c r="Q96" i="2"/>
  <c r="P96" i="2"/>
  <c r="O96" i="2"/>
  <c r="N96" i="2"/>
  <c r="M96" i="2"/>
  <c r="L96" i="2"/>
  <c r="K96" i="2"/>
  <c r="J96" i="2"/>
  <c r="I96" i="2"/>
  <c r="H96" i="2"/>
  <c r="X74" i="2"/>
  <c r="W74" i="2"/>
  <c r="V74" i="2"/>
  <c r="U74" i="2"/>
  <c r="T74" i="2"/>
  <c r="S74" i="2"/>
  <c r="R74" i="2"/>
  <c r="Q74" i="2"/>
  <c r="P74" i="2"/>
  <c r="O74" i="2"/>
  <c r="N74" i="2"/>
  <c r="M74" i="2"/>
  <c r="L74" i="2"/>
  <c r="K74" i="2"/>
  <c r="J74" i="2"/>
  <c r="I74" i="2"/>
  <c r="H74" i="2"/>
  <c r="X65" i="2"/>
  <c r="X60" i="2" s="1"/>
  <c r="W65" i="2"/>
  <c r="W60" i="2" s="1"/>
  <c r="V65" i="2"/>
  <c r="V60" i="2" s="1"/>
  <c r="U65" i="2"/>
  <c r="U60" i="2" s="1"/>
  <c r="T65" i="2"/>
  <c r="T60" i="2" s="1"/>
  <c r="S65" i="2"/>
  <c r="S60" i="2" s="1"/>
  <c r="R65" i="2"/>
  <c r="R60" i="2" s="1"/>
  <c r="Q65" i="2"/>
  <c r="Q60" i="2" s="1"/>
  <c r="P65" i="2"/>
  <c r="P60" i="2" s="1"/>
  <c r="O65" i="2"/>
  <c r="O60" i="2" s="1"/>
  <c r="N65" i="2"/>
  <c r="N60" i="2" s="1"/>
  <c r="M65" i="2"/>
  <c r="M60" i="2" s="1"/>
  <c r="L65" i="2"/>
  <c r="L60" i="2" s="1"/>
  <c r="K65" i="2"/>
  <c r="K60" i="2" s="1"/>
  <c r="J65" i="2"/>
  <c r="J60" i="2" s="1"/>
  <c r="I65" i="2"/>
  <c r="I60" i="2" s="1"/>
  <c r="H65" i="2"/>
  <c r="H60" i="2" s="1"/>
  <c r="X55" i="2"/>
  <c r="X42" i="2" s="1"/>
  <c r="W55" i="2"/>
  <c r="W42" i="2" s="1"/>
  <c r="V55" i="2"/>
  <c r="V42" i="2" s="1"/>
  <c r="U55" i="2"/>
  <c r="U42" i="2" s="1"/>
  <c r="T55" i="2"/>
  <c r="T42" i="2" s="1"/>
  <c r="S55" i="2"/>
  <c r="S42" i="2" s="1"/>
  <c r="R55" i="2"/>
  <c r="R42" i="2" s="1"/>
  <c r="Q55" i="2"/>
  <c r="Q42" i="2" s="1"/>
  <c r="P55" i="2"/>
  <c r="P42" i="2" s="1"/>
  <c r="O55" i="2"/>
  <c r="O42" i="2" s="1"/>
  <c r="N55" i="2"/>
  <c r="N42" i="2" s="1"/>
  <c r="M55" i="2"/>
  <c r="M42" i="2" s="1"/>
  <c r="L55" i="2"/>
  <c r="L42" i="2" s="1"/>
  <c r="K55" i="2"/>
  <c r="K42" i="2" s="1"/>
  <c r="J55" i="2"/>
  <c r="J42" i="2" s="1"/>
  <c r="I55" i="2"/>
  <c r="I42" i="2" s="1"/>
  <c r="H55" i="2"/>
  <c r="H42" i="2" s="1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230" i="2"/>
  <c r="G229" i="2" s="1"/>
  <c r="G201" i="2"/>
  <c r="G198" i="2"/>
  <c r="W15" i="10" l="1"/>
  <c r="AA15" i="10"/>
  <c r="AA14" i="10" s="1"/>
  <c r="I15" i="10"/>
  <c r="Y27" i="10"/>
  <c r="AD15" i="10"/>
  <c r="AE27" i="10"/>
  <c r="AE14" i="10" s="1"/>
  <c r="AD55" i="1"/>
  <c r="AG55" i="1"/>
  <c r="AG111" i="1"/>
  <c r="AG158" i="1"/>
  <c r="AG155" i="1" s="1"/>
  <c r="AG189" i="1"/>
  <c r="AE55" i="1"/>
  <c r="AA111" i="1"/>
  <c r="AC111" i="1"/>
  <c r="AE111" i="1"/>
  <c r="AI55" i="1"/>
  <c r="AK189" i="1"/>
  <c r="AF55" i="1"/>
  <c r="Z158" i="1"/>
  <c r="Z155" i="1" s="1"/>
  <c r="Z189" i="1" s="1"/>
  <c r="AH55" i="1"/>
  <c r="AB158" i="1"/>
  <c r="AB155" i="1" s="1"/>
  <c r="AB189" i="1" s="1"/>
  <c r="AA55" i="1"/>
  <c r="AB55" i="1"/>
  <c r="AJ55" i="1"/>
  <c r="AJ189" i="1"/>
  <c r="X15" i="10"/>
  <c r="X14" i="10" s="1"/>
  <c r="Y15" i="10"/>
  <c r="Y14" i="10" s="1"/>
  <c r="I27" i="10"/>
  <c r="I14" i="10" s="1"/>
  <c r="AB15" i="10"/>
  <c r="AB14" i="10" s="1"/>
  <c r="R15" i="10"/>
  <c r="H15" i="10"/>
  <c r="T15" i="10"/>
  <c r="O27" i="10"/>
  <c r="AJ166" i="2"/>
  <c r="AC14" i="2"/>
  <c r="AD14" i="2"/>
  <c r="AF14" i="2"/>
  <c r="AG14" i="2"/>
  <c r="AH14" i="2"/>
  <c r="AB166" i="2"/>
  <c r="AB236" i="2" s="1"/>
  <c r="AC166" i="2"/>
  <c r="AC236" i="2" s="1"/>
  <c r="Y14" i="2"/>
  <c r="AC121" i="2"/>
  <c r="AC120" i="2" s="1"/>
  <c r="Z166" i="2"/>
  <c r="AE73" i="2"/>
  <c r="AA166" i="2"/>
  <c r="AE121" i="2"/>
  <c r="AE120" i="2" s="1"/>
  <c r="AF220" i="2"/>
  <c r="AF236" i="2" s="1"/>
  <c r="AD197" i="2"/>
  <c r="AD237" i="2" s="1"/>
  <c r="Z197" i="2"/>
  <c r="AH13" i="2"/>
  <c r="G197" i="2"/>
  <c r="X14" i="2"/>
  <c r="X13" i="2" s="1"/>
  <c r="AG237" i="2"/>
  <c r="AJ197" i="2"/>
  <c r="AJ236" i="2" s="1"/>
  <c r="AF14" i="4" s="1"/>
  <c r="AC197" i="2"/>
  <c r="AC237" i="2" s="1"/>
  <c r="Y73" i="2"/>
  <c r="J14" i="2"/>
  <c r="J13" i="2" s="1"/>
  <c r="AF136" i="2"/>
  <c r="AF73" i="2"/>
  <c r="AI73" i="2"/>
  <c r="AI136" i="2"/>
  <c r="AJ136" i="2"/>
  <c r="AF121" i="2"/>
  <c r="AF120" i="2" s="1"/>
  <c r="AH136" i="2"/>
  <c r="AA197" i="2"/>
  <c r="AJ13" i="2"/>
  <c r="AG136" i="2"/>
  <c r="AH121" i="2"/>
  <c r="AH120" i="2" s="1"/>
  <c r="AF237" i="2"/>
  <c r="I220" i="2"/>
  <c r="Y121" i="2"/>
  <c r="Y120" i="2" s="1"/>
  <c r="P136" i="2"/>
  <c r="Z121" i="2"/>
  <c r="Z120" i="2" s="1"/>
  <c r="Z136" i="2"/>
  <c r="M136" i="2"/>
  <c r="AF13" i="2"/>
  <c r="AA136" i="2"/>
  <c r="AG121" i="2"/>
  <c r="AG120" i="2" s="1"/>
  <c r="Z73" i="2"/>
  <c r="AJ121" i="2"/>
  <c r="AJ120" i="2" s="1"/>
  <c r="L136" i="2"/>
  <c r="X136" i="2"/>
  <c r="P220" i="2"/>
  <c r="AB136" i="2"/>
  <c r="AG13" i="2"/>
  <c r="AD189" i="1"/>
  <c r="K27" i="10"/>
  <c r="Z14" i="10"/>
  <c r="Q27" i="10"/>
  <c r="L27" i="10"/>
  <c r="AG15" i="10"/>
  <c r="AG14" i="10" s="1"/>
  <c r="M27" i="10"/>
  <c r="W14" i="10"/>
  <c r="T27" i="10"/>
  <c r="V27" i="10"/>
  <c r="P27" i="10"/>
  <c r="AC14" i="10"/>
  <c r="P15" i="10"/>
  <c r="AD14" i="10"/>
  <c r="V15" i="10"/>
  <c r="J15" i="10"/>
  <c r="AF14" i="10"/>
  <c r="Q15" i="10"/>
  <c r="L15" i="10"/>
  <c r="M15" i="10"/>
  <c r="R27" i="10"/>
  <c r="K15" i="10"/>
  <c r="N15" i="10"/>
  <c r="G27" i="10"/>
  <c r="S27" i="10"/>
  <c r="H27" i="10"/>
  <c r="F15" i="10"/>
  <c r="U27" i="10"/>
  <c r="U14" i="10" s="1"/>
  <c r="S15" i="10"/>
  <c r="J27" i="10"/>
  <c r="AB13" i="2"/>
  <c r="N136" i="2"/>
  <c r="AD13" i="2"/>
  <c r="O136" i="2"/>
  <c r="AI14" i="2"/>
  <c r="AI13" i="2" s="1"/>
  <c r="AE136" i="2"/>
  <c r="AH73" i="2"/>
  <c r="AA13" i="2"/>
  <c r="AH166" i="2"/>
  <c r="AH237" i="2" s="1"/>
  <c r="M197" i="2"/>
  <c r="T73" i="2"/>
  <c r="W166" i="2"/>
  <c r="Y136" i="2"/>
  <c r="P73" i="2"/>
  <c r="T136" i="2"/>
  <c r="AD136" i="2"/>
  <c r="Y13" i="2"/>
  <c r="AJ237" i="2"/>
  <c r="R166" i="2"/>
  <c r="I73" i="2"/>
  <c r="X166" i="2"/>
  <c r="AE13" i="2"/>
  <c r="I136" i="2"/>
  <c r="U136" i="2"/>
  <c r="H166" i="2"/>
  <c r="T166" i="2"/>
  <c r="AB73" i="2"/>
  <c r="AB237" i="2"/>
  <c r="Q136" i="2"/>
  <c r="S136" i="2"/>
  <c r="H14" i="2"/>
  <c r="H13" i="2" s="1"/>
  <c r="M121" i="2"/>
  <c r="M120" i="2" s="1"/>
  <c r="V136" i="2"/>
  <c r="H220" i="2"/>
  <c r="AB121" i="2"/>
  <c r="AB120" i="2" s="1"/>
  <c r="K166" i="2"/>
  <c r="T14" i="2"/>
  <c r="T13" i="2" s="1"/>
  <c r="N166" i="2"/>
  <c r="I14" i="2"/>
  <c r="I13" i="2" s="1"/>
  <c r="K136" i="2"/>
  <c r="W136" i="2"/>
  <c r="AI236" i="2"/>
  <c r="R136" i="2"/>
  <c r="Z13" i="2"/>
  <c r="AC13" i="2"/>
  <c r="J136" i="2"/>
  <c r="AC136" i="2"/>
  <c r="M166" i="2"/>
  <c r="Y237" i="2"/>
  <c r="J166" i="2"/>
  <c r="Q166" i="2"/>
  <c r="P14" i="2"/>
  <c r="P13" i="2" s="1"/>
  <c r="Q220" i="2"/>
  <c r="S166" i="2"/>
  <c r="O14" i="2"/>
  <c r="O13" i="2" s="1"/>
  <c r="H136" i="2"/>
  <c r="X121" i="2"/>
  <c r="X120" i="2" s="1"/>
  <c r="Q14" i="2"/>
  <c r="Q13" i="2" s="1"/>
  <c r="O166" i="2"/>
  <c r="V166" i="2"/>
  <c r="S14" i="2"/>
  <c r="S13" i="2" s="1"/>
  <c r="L166" i="2"/>
  <c r="AE236" i="2"/>
  <c r="AA14" i="4" s="1"/>
  <c r="K14" i="2"/>
  <c r="K13" i="2" s="1"/>
  <c r="W14" i="2"/>
  <c r="W13" i="2" s="1"/>
  <c r="R14" i="2"/>
  <c r="R13" i="2" s="1"/>
  <c r="X220" i="2"/>
  <c r="I166" i="2"/>
  <c r="U166" i="2"/>
  <c r="P166" i="2"/>
  <c r="AG88" i="1"/>
  <c r="AD88" i="1"/>
  <c r="AF88" i="1"/>
  <c r="AC88" i="1"/>
  <c r="AK88" i="1"/>
  <c r="Z88" i="1"/>
  <c r="AB88" i="1"/>
  <c r="AH88" i="1"/>
  <c r="AJ88" i="1"/>
  <c r="AJ111" i="1"/>
  <c r="AH190" i="1"/>
  <c r="Z26" i="1"/>
  <c r="Z23" i="1" s="1"/>
  <c r="AB26" i="1"/>
  <c r="AB23" i="1" s="1"/>
  <c r="AF26" i="1"/>
  <c r="AF23" i="1" s="1"/>
  <c r="AH26" i="1"/>
  <c r="AH23" i="1" s="1"/>
  <c r="AJ26" i="1"/>
  <c r="AJ23" i="1" s="1"/>
  <c r="AB111" i="1"/>
  <c r="AF111" i="1"/>
  <c r="AD26" i="1"/>
  <c r="AD23" i="1" s="1"/>
  <c r="AA26" i="1"/>
  <c r="AA23" i="1" s="1"/>
  <c r="AC26" i="1"/>
  <c r="AC23" i="1" s="1"/>
  <c r="AE26" i="1"/>
  <c r="AE23" i="1" s="1"/>
  <c r="AG26" i="1"/>
  <c r="AG23" i="1" s="1"/>
  <c r="AI26" i="1"/>
  <c r="AI23" i="1" s="1"/>
  <c r="AK26" i="1"/>
  <c r="AK23" i="1" s="1"/>
  <c r="AK12" i="1"/>
  <c r="AK11" i="1" s="1"/>
  <c r="F22" i="12"/>
  <c r="G22" i="12" s="1"/>
  <c r="H22" i="12" s="1"/>
  <c r="I22" i="12" s="1"/>
  <c r="J22" i="12" s="1"/>
  <c r="K22" i="12" s="1"/>
  <c r="L22" i="12" s="1"/>
  <c r="M22" i="12" s="1"/>
  <c r="N22" i="12" s="1"/>
  <c r="O22" i="12" s="1"/>
  <c r="P22" i="12" s="1"/>
  <c r="Q22" i="12" s="1"/>
  <c r="R22" i="12" s="1"/>
  <c r="S22" i="12" s="1"/>
  <c r="T22" i="12" s="1"/>
  <c r="U22" i="12" s="1"/>
  <c r="V22" i="12" s="1"/>
  <c r="W22" i="12" s="1"/>
  <c r="X22" i="12" s="1"/>
  <c r="Y22" i="12" s="1"/>
  <c r="Z22" i="12" s="1"/>
  <c r="AA22" i="12" s="1"/>
  <c r="AB22" i="12" s="1"/>
  <c r="AC22" i="12" s="1"/>
  <c r="AD22" i="12" s="1"/>
  <c r="AE22" i="12" s="1"/>
  <c r="AF22" i="12" s="1"/>
  <c r="H73" i="2"/>
  <c r="L73" i="2"/>
  <c r="N73" i="2"/>
  <c r="V73" i="2"/>
  <c r="X73" i="2"/>
  <c r="Q73" i="2"/>
  <c r="U73" i="2"/>
  <c r="K121" i="2"/>
  <c r="K120" i="2" s="1"/>
  <c r="O121" i="2"/>
  <c r="O120" i="2" s="1"/>
  <c r="S121" i="2"/>
  <c r="S120" i="2" s="1"/>
  <c r="U121" i="2"/>
  <c r="U120" i="2" s="1"/>
  <c r="W121" i="2"/>
  <c r="W120" i="2" s="1"/>
  <c r="H121" i="2"/>
  <c r="H120" i="2" s="1"/>
  <c r="L121" i="2"/>
  <c r="L120" i="2" s="1"/>
  <c r="P121" i="2"/>
  <c r="P120" i="2" s="1"/>
  <c r="T121" i="2"/>
  <c r="T120" i="2" s="1"/>
  <c r="J197" i="2"/>
  <c r="L197" i="2"/>
  <c r="R197" i="2"/>
  <c r="T197" i="2"/>
  <c r="U197" i="2"/>
  <c r="F27" i="10"/>
  <c r="N27" i="10"/>
  <c r="O15" i="10"/>
  <c r="G15" i="10"/>
  <c r="L14" i="2"/>
  <c r="L13" i="2" s="1"/>
  <c r="N14" i="2"/>
  <c r="N13" i="2" s="1"/>
  <c r="V14" i="2"/>
  <c r="V13" i="2" s="1"/>
  <c r="M14" i="2"/>
  <c r="M13" i="2" s="1"/>
  <c r="U14" i="2"/>
  <c r="U13" i="2" s="1"/>
  <c r="K73" i="2"/>
  <c r="M73" i="2"/>
  <c r="O73" i="2"/>
  <c r="S73" i="2"/>
  <c r="W73" i="2"/>
  <c r="J73" i="2"/>
  <c r="R73" i="2"/>
  <c r="J121" i="2"/>
  <c r="J120" i="2" s="1"/>
  <c r="N121" i="2"/>
  <c r="N120" i="2" s="1"/>
  <c r="R121" i="2"/>
  <c r="R120" i="2" s="1"/>
  <c r="V121" i="2"/>
  <c r="V120" i="2" s="1"/>
  <c r="I121" i="2"/>
  <c r="I120" i="2" s="1"/>
  <c r="Q121" i="2"/>
  <c r="Q120" i="2" s="1"/>
  <c r="I197" i="2"/>
  <c r="K197" i="2"/>
  <c r="O197" i="2"/>
  <c r="Q197" i="2"/>
  <c r="S197" i="2"/>
  <c r="W197" i="2"/>
  <c r="H197" i="2"/>
  <c r="N197" i="2"/>
  <c r="N237" i="2" s="1"/>
  <c r="P197" i="2"/>
  <c r="V197" i="2"/>
  <c r="X197" i="2"/>
  <c r="K220" i="2"/>
  <c r="M220" i="2"/>
  <c r="O220" i="2"/>
  <c r="S220" i="2"/>
  <c r="U220" i="2"/>
  <c r="W220" i="2"/>
  <c r="J220" i="2"/>
  <c r="L220" i="2"/>
  <c r="N220" i="2"/>
  <c r="R220" i="2"/>
  <c r="T220" i="2"/>
  <c r="V220" i="2"/>
  <c r="AA158" i="1"/>
  <c r="AA155" i="1" s="1"/>
  <c r="AA190" i="1" s="1"/>
  <c r="AC158" i="1"/>
  <c r="AC155" i="1" s="1"/>
  <c r="AC190" i="1" s="1"/>
  <c r="AE158" i="1"/>
  <c r="AE155" i="1" s="1"/>
  <c r="AE190" i="1" s="1"/>
  <c r="AI158" i="1"/>
  <c r="AI155" i="1" s="1"/>
  <c r="AI190" i="1" s="1"/>
  <c r="AA88" i="1"/>
  <c r="AE88" i="1"/>
  <c r="AI88" i="1"/>
  <c r="Z111" i="1"/>
  <c r="AD111" i="1"/>
  <c r="AH111" i="1"/>
  <c r="AD190" i="1"/>
  <c r="Y236" i="2"/>
  <c r="AG236" i="2"/>
  <c r="AE237" i="2"/>
  <c r="AI237" i="2"/>
  <c r="AB190" i="1"/>
  <c r="AF190" i="1"/>
  <c r="AJ190" i="1"/>
  <c r="AG190" i="1"/>
  <c r="AK190" i="1"/>
  <c r="E15" i="10"/>
  <c r="E27" i="10"/>
  <c r="H14" i="10" l="1"/>
  <c r="L14" i="10"/>
  <c r="T14" i="10"/>
  <c r="Z190" i="1"/>
  <c r="AE14" i="4"/>
  <c r="AF149" i="1"/>
  <c r="V14" i="10"/>
  <c r="F14" i="10"/>
  <c r="Q14" i="10"/>
  <c r="R14" i="10"/>
  <c r="O14" i="10"/>
  <c r="M14" i="10"/>
  <c r="P14" i="10"/>
  <c r="K14" i="10"/>
  <c r="U237" i="2"/>
  <c r="AA165" i="2"/>
  <c r="AA238" i="2" s="1"/>
  <c r="AA236" i="2"/>
  <c r="W14" i="4" s="1"/>
  <c r="AG165" i="2"/>
  <c r="AG238" i="2" s="1"/>
  <c r="Z236" i="2"/>
  <c r="AD236" i="2"/>
  <c r="Z237" i="2"/>
  <c r="AD165" i="2"/>
  <c r="AD238" i="2" s="1"/>
  <c r="AF165" i="2"/>
  <c r="AF238" i="2" s="1"/>
  <c r="AE165" i="2"/>
  <c r="AB165" i="2"/>
  <c r="AB238" i="2" s="1"/>
  <c r="L236" i="2"/>
  <c r="W237" i="2"/>
  <c r="S237" i="2"/>
  <c r="L237" i="2"/>
  <c r="AI165" i="2"/>
  <c r="AI238" i="2" s="1"/>
  <c r="AA237" i="2"/>
  <c r="AJ165" i="2"/>
  <c r="AJ238" i="2" s="1"/>
  <c r="H237" i="2"/>
  <c r="AH165" i="2"/>
  <c r="AH238" i="2" s="1"/>
  <c r="J236" i="2"/>
  <c r="K237" i="2"/>
  <c r="Z165" i="2"/>
  <c r="Z238" i="2" s="1"/>
  <c r="T237" i="2"/>
  <c r="R237" i="2"/>
  <c r="Y165" i="2"/>
  <c r="Y238" i="2" s="1"/>
  <c r="R236" i="2"/>
  <c r="P236" i="2"/>
  <c r="J237" i="2"/>
  <c r="AG192" i="1"/>
  <c r="J14" i="10"/>
  <c r="G14" i="10"/>
  <c r="N14" i="10"/>
  <c r="S14" i="10"/>
  <c r="AH236" i="2"/>
  <c r="Q236" i="2"/>
  <c r="M237" i="2"/>
  <c r="AA239" i="2"/>
  <c r="M236" i="2"/>
  <c r="I236" i="2"/>
  <c r="U236" i="2"/>
  <c r="U14" i="4"/>
  <c r="O237" i="2"/>
  <c r="AC165" i="2"/>
  <c r="AC238" i="2" s="1"/>
  <c r="X236" i="2"/>
  <c r="T236" i="2"/>
  <c r="V237" i="2"/>
  <c r="AC189" i="1"/>
  <c r="X14" i="4" s="1"/>
  <c r="AA192" i="1"/>
  <c r="AK192" i="1"/>
  <c r="AC149" i="1"/>
  <c r="AJ192" i="1"/>
  <c r="AI189" i="1"/>
  <c r="AD149" i="1"/>
  <c r="AE192" i="1"/>
  <c r="AF192" i="1"/>
  <c r="AE189" i="1"/>
  <c r="Z14" i="4" s="1"/>
  <c r="AA189" i="1"/>
  <c r="V14" i="4" s="1"/>
  <c r="AB192" i="1"/>
  <c r="AC192" i="1"/>
  <c r="AD192" i="1"/>
  <c r="AH192" i="1"/>
  <c r="Z192" i="1"/>
  <c r="AI149" i="1"/>
  <c r="AI192" i="1"/>
  <c r="AG149" i="1"/>
  <c r="AA149" i="1"/>
  <c r="AJ149" i="1"/>
  <c r="AH149" i="1"/>
  <c r="Z149" i="1"/>
  <c r="AE149" i="1"/>
  <c r="AB149" i="1"/>
  <c r="W12" i="4" s="1"/>
  <c r="AK149" i="1"/>
  <c r="Q237" i="2"/>
  <c r="K236" i="2"/>
  <c r="I237" i="2"/>
  <c r="P237" i="2"/>
  <c r="O236" i="2"/>
  <c r="X237" i="2"/>
  <c r="AB14" i="4"/>
  <c r="AC14" i="4"/>
  <c r="Y14" i="4"/>
  <c r="V236" i="2"/>
  <c r="N236" i="2"/>
  <c r="W236" i="2"/>
  <c r="S236" i="2"/>
  <c r="H236" i="2"/>
  <c r="AF191" i="1"/>
  <c r="E14" i="10"/>
  <c r="X165" i="2"/>
  <c r="X238" i="2" s="1"/>
  <c r="W165" i="2"/>
  <c r="W238" i="2" s="1"/>
  <c r="V165" i="2"/>
  <c r="V238" i="2" s="1"/>
  <c r="U165" i="2"/>
  <c r="U238" i="2" s="1"/>
  <c r="T165" i="2"/>
  <c r="T238" i="2" s="1"/>
  <c r="S165" i="2"/>
  <c r="S238" i="2" s="1"/>
  <c r="R165" i="2"/>
  <c r="R238" i="2" s="1"/>
  <c r="Q165" i="2"/>
  <c r="P165" i="2"/>
  <c r="P238" i="2" s="1"/>
  <c r="O165" i="2"/>
  <c r="O238" i="2" s="1"/>
  <c r="N165" i="2"/>
  <c r="N238" i="2" s="1"/>
  <c r="M165" i="2"/>
  <c r="M238" i="2" s="1"/>
  <c r="L165" i="2"/>
  <c r="K165" i="2"/>
  <c r="K238" i="2" s="1"/>
  <c r="J165" i="2"/>
  <c r="I165" i="2"/>
  <c r="H165" i="2"/>
  <c r="G96" i="2"/>
  <c r="G74" i="2"/>
  <c r="H108" i="1"/>
  <c r="H17" i="1"/>
  <c r="H12" i="1" s="1"/>
  <c r="AG239" i="2" l="1"/>
  <c r="AA12" i="4"/>
  <c r="AD239" i="2"/>
  <c r="Z16" i="4" s="1"/>
  <c r="AF239" i="2"/>
  <c r="AB16" i="4" s="1"/>
  <c r="AE239" i="2"/>
  <c r="AA16" i="4" s="1"/>
  <c r="AE238" i="2"/>
  <c r="AA15" i="4" s="1"/>
  <c r="AB12" i="4"/>
  <c r="AJ239" i="2"/>
  <c r="AF16" i="4" s="1"/>
  <c r="AI239" i="2"/>
  <c r="AE16" i="4" s="1"/>
  <c r="AB239" i="2"/>
  <c r="X16" i="4" s="1"/>
  <c r="AE12" i="4"/>
  <c r="AH239" i="2"/>
  <c r="AD16" i="4" s="1"/>
  <c r="Y239" i="2"/>
  <c r="U16" i="4" s="1"/>
  <c r="Z239" i="2"/>
  <c r="V16" i="4" s="1"/>
  <c r="W16" i="4"/>
  <c r="AD14" i="4"/>
  <c r="AC16" i="4"/>
  <c r="AC239" i="2"/>
  <c r="Y16" i="4" s="1"/>
  <c r="X12" i="4"/>
  <c r="AC191" i="1"/>
  <c r="X15" i="4" s="1"/>
  <c r="Y12" i="4"/>
  <c r="AD12" i="4"/>
  <c r="AK191" i="1"/>
  <c r="AF15" i="4" s="1"/>
  <c r="AD191" i="1"/>
  <c r="Y15" i="4" s="1"/>
  <c r="H26" i="1"/>
  <c r="AC12" i="4"/>
  <c r="AJ191" i="1"/>
  <c r="AE15" i="4" s="1"/>
  <c r="AA191" i="1"/>
  <c r="V15" i="4" s="1"/>
  <c r="AI191" i="1"/>
  <c r="AD15" i="4" s="1"/>
  <c r="U12" i="4"/>
  <c r="AB191" i="1"/>
  <c r="W15" i="4" s="1"/>
  <c r="AG191" i="1"/>
  <c r="V12" i="4"/>
  <c r="Z191" i="1"/>
  <c r="U15" i="4" s="1"/>
  <c r="Z12" i="4"/>
  <c r="AE191" i="1"/>
  <c r="Z15" i="4" s="1"/>
  <c r="AH191" i="1"/>
  <c r="AC15" i="4" s="1"/>
  <c r="AF12" i="4"/>
  <c r="J238" i="2"/>
  <c r="V239" i="2"/>
  <c r="T239" i="2"/>
  <c r="J239" i="2"/>
  <c r="P239" i="2"/>
  <c r="I239" i="2"/>
  <c r="I238" i="2"/>
  <c r="Q238" i="2"/>
  <c r="Q239" i="2"/>
  <c r="W239" i="2"/>
  <c r="K239" i="2"/>
  <c r="U239" i="2"/>
  <c r="M239" i="2"/>
  <c r="G73" i="2"/>
  <c r="S239" i="2"/>
  <c r="N239" i="2"/>
  <c r="O239" i="2"/>
  <c r="X239" i="2"/>
  <c r="R239" i="2"/>
  <c r="AB15" i="4"/>
  <c r="L238" i="2"/>
  <c r="L239" i="2"/>
  <c r="H238" i="2"/>
  <c r="H239" i="2"/>
  <c r="D16" i="10"/>
  <c r="D31" i="10"/>
  <c r="D28" i="10"/>
  <c r="D15" i="10" l="1"/>
  <c r="G191" i="2"/>
  <c r="G233" i="2"/>
  <c r="G224" i="2"/>
  <c r="G222" i="2"/>
  <c r="G212" i="2"/>
  <c r="G182" i="2"/>
  <c r="G167" i="2"/>
  <c r="G161" i="2"/>
  <c r="G160" i="2" s="1"/>
  <c r="G144" i="2"/>
  <c r="G143" i="2" s="1"/>
  <c r="G156" i="2"/>
  <c r="G155" i="2" s="1"/>
  <c r="G137" i="2"/>
  <c r="G128" i="2"/>
  <c r="G125" i="2"/>
  <c r="G122" i="2"/>
  <c r="G65" i="2"/>
  <c r="G60" i="2" s="1"/>
  <c r="G55" i="2"/>
  <c r="G42" i="2" s="1"/>
  <c r="G17" i="2"/>
  <c r="G22" i="2"/>
  <c r="G28" i="2"/>
  <c r="G136" i="2" l="1"/>
  <c r="D14" i="10"/>
  <c r="G121" i="2"/>
  <c r="G120" i="2" s="1"/>
  <c r="G220" i="2"/>
  <c r="G14" i="2"/>
  <c r="G13" i="2" s="1"/>
  <c r="G166" i="2"/>
  <c r="Y181" i="1"/>
  <c r="X181" i="1"/>
  <c r="W181" i="1"/>
  <c r="V181" i="1"/>
  <c r="U181" i="1"/>
  <c r="T181" i="1"/>
  <c r="S181" i="1"/>
  <c r="R181" i="1"/>
  <c r="Q181" i="1"/>
  <c r="P181" i="1"/>
  <c r="O181" i="1"/>
  <c r="N181" i="1"/>
  <c r="M181" i="1"/>
  <c r="L181" i="1"/>
  <c r="K181" i="1"/>
  <c r="J181" i="1"/>
  <c r="I181" i="1"/>
  <c r="Y171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Y166" i="1"/>
  <c r="X166" i="1"/>
  <c r="W166" i="1"/>
  <c r="V166" i="1"/>
  <c r="U166" i="1"/>
  <c r="T166" i="1"/>
  <c r="S166" i="1"/>
  <c r="R166" i="1"/>
  <c r="Q166" i="1"/>
  <c r="P166" i="1"/>
  <c r="O166" i="1"/>
  <c r="N166" i="1"/>
  <c r="M166" i="1"/>
  <c r="L166" i="1"/>
  <c r="K166" i="1"/>
  <c r="J166" i="1"/>
  <c r="I166" i="1"/>
  <c r="Y159" i="1"/>
  <c r="X159" i="1"/>
  <c r="W159" i="1"/>
  <c r="V159" i="1"/>
  <c r="U159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Y150" i="1"/>
  <c r="X150" i="1"/>
  <c r="W150" i="1"/>
  <c r="V150" i="1"/>
  <c r="U150" i="1"/>
  <c r="T150" i="1"/>
  <c r="S150" i="1"/>
  <c r="R150" i="1"/>
  <c r="Q150" i="1"/>
  <c r="P150" i="1"/>
  <c r="O150" i="1"/>
  <c r="N150" i="1"/>
  <c r="M150" i="1"/>
  <c r="L150" i="1"/>
  <c r="K150" i="1"/>
  <c r="J150" i="1"/>
  <c r="I150" i="1"/>
  <c r="H181" i="1"/>
  <c r="H171" i="1"/>
  <c r="H166" i="1"/>
  <c r="H159" i="1"/>
  <c r="H150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Y133" i="1"/>
  <c r="Y125" i="1" s="1"/>
  <c r="X133" i="1"/>
  <c r="X125" i="1" s="1"/>
  <c r="W133" i="1"/>
  <c r="W125" i="1" s="1"/>
  <c r="V133" i="1"/>
  <c r="V125" i="1" s="1"/>
  <c r="U133" i="1"/>
  <c r="U125" i="1" s="1"/>
  <c r="T133" i="1"/>
  <c r="T125" i="1" s="1"/>
  <c r="S133" i="1"/>
  <c r="S125" i="1" s="1"/>
  <c r="R133" i="1"/>
  <c r="R125" i="1" s="1"/>
  <c r="Q133" i="1"/>
  <c r="Q125" i="1" s="1"/>
  <c r="P133" i="1"/>
  <c r="P125" i="1" s="1"/>
  <c r="O133" i="1"/>
  <c r="O125" i="1" s="1"/>
  <c r="N133" i="1"/>
  <c r="N125" i="1" s="1"/>
  <c r="M133" i="1"/>
  <c r="M125" i="1" s="1"/>
  <c r="L133" i="1"/>
  <c r="L125" i="1" s="1"/>
  <c r="K133" i="1"/>
  <c r="K125" i="1" s="1"/>
  <c r="J133" i="1"/>
  <c r="J125" i="1" s="1"/>
  <c r="I133" i="1"/>
  <c r="I125" i="1" s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Y90" i="1"/>
  <c r="Y89" i="1" s="1"/>
  <c r="X90" i="1"/>
  <c r="X89" i="1" s="1"/>
  <c r="W90" i="1"/>
  <c r="W89" i="1" s="1"/>
  <c r="V90" i="1"/>
  <c r="U90" i="1"/>
  <c r="U89" i="1" s="1"/>
  <c r="T90" i="1"/>
  <c r="T89" i="1" s="1"/>
  <c r="S90" i="1"/>
  <c r="S89" i="1" s="1"/>
  <c r="R90" i="1"/>
  <c r="R89" i="1" s="1"/>
  <c r="Q90" i="1"/>
  <c r="Q89" i="1" s="1"/>
  <c r="P90" i="1"/>
  <c r="P89" i="1" s="1"/>
  <c r="O90" i="1"/>
  <c r="O89" i="1" s="1"/>
  <c r="N90" i="1"/>
  <c r="N89" i="1" s="1"/>
  <c r="M90" i="1"/>
  <c r="M89" i="1" s="1"/>
  <c r="L90" i="1"/>
  <c r="L89" i="1" s="1"/>
  <c r="K90" i="1"/>
  <c r="J90" i="1"/>
  <c r="J89" i="1" s="1"/>
  <c r="I90" i="1"/>
  <c r="I89" i="1" s="1"/>
  <c r="V89" i="1"/>
  <c r="K89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Q26" i="1"/>
  <c r="Y17" i="1"/>
  <c r="Y12" i="1" s="1"/>
  <c r="Y11" i="1" s="1"/>
  <c r="X17" i="1"/>
  <c r="X12" i="1" s="1"/>
  <c r="X11" i="1" s="1"/>
  <c r="W17" i="1"/>
  <c r="W12" i="1" s="1"/>
  <c r="W11" i="1" s="1"/>
  <c r="V17" i="1"/>
  <c r="V12" i="1" s="1"/>
  <c r="V11" i="1" s="1"/>
  <c r="U17" i="1"/>
  <c r="T17" i="1"/>
  <c r="T12" i="1" s="1"/>
  <c r="T11" i="1" s="1"/>
  <c r="S17" i="1"/>
  <c r="S12" i="1" s="1"/>
  <c r="S11" i="1" s="1"/>
  <c r="R17" i="1"/>
  <c r="R12" i="1" s="1"/>
  <c r="R11" i="1" s="1"/>
  <c r="Q17" i="1"/>
  <c r="Q12" i="1" s="1"/>
  <c r="Q11" i="1" s="1"/>
  <c r="P17" i="1"/>
  <c r="P12" i="1" s="1"/>
  <c r="P11" i="1" s="1"/>
  <c r="O17" i="1"/>
  <c r="O12" i="1" s="1"/>
  <c r="O11" i="1" s="1"/>
  <c r="N17" i="1"/>
  <c r="M17" i="1"/>
  <c r="M12" i="1" s="1"/>
  <c r="M11" i="1" s="1"/>
  <c r="L17" i="1"/>
  <c r="L12" i="1" s="1"/>
  <c r="L11" i="1" s="1"/>
  <c r="K17" i="1"/>
  <c r="K12" i="1" s="1"/>
  <c r="K11" i="1" s="1"/>
  <c r="I17" i="1"/>
  <c r="I12" i="1" s="1"/>
  <c r="I11" i="1" s="1"/>
  <c r="U12" i="1"/>
  <c r="U11" i="1" s="1"/>
  <c r="J12" i="1"/>
  <c r="J11" i="1" s="1"/>
  <c r="H11" i="1"/>
  <c r="H112" i="1"/>
  <c r="H133" i="1"/>
  <c r="H125" i="1" s="1"/>
  <c r="H144" i="1"/>
  <c r="H90" i="1"/>
  <c r="H89" i="1" s="1"/>
  <c r="H80" i="1"/>
  <c r="H75" i="1"/>
  <c r="H69" i="1"/>
  <c r="H95" i="1"/>
  <c r="H62" i="1"/>
  <c r="H59" i="1"/>
  <c r="H56" i="1"/>
  <c r="H49" i="1"/>
  <c r="G236" i="2" l="1"/>
  <c r="I158" i="1"/>
  <c r="I155" i="1" s="1"/>
  <c r="I189" i="1" s="1"/>
  <c r="D14" i="4" s="1"/>
  <c r="K158" i="1"/>
  <c r="K155" i="1" s="1"/>
  <c r="K189" i="1" s="1"/>
  <c r="F14" i="4" s="1"/>
  <c r="M158" i="1"/>
  <c r="M155" i="1" s="1"/>
  <c r="M189" i="1" s="1"/>
  <c r="H14" i="4" s="1"/>
  <c r="Q158" i="1"/>
  <c r="Q155" i="1" s="1"/>
  <c r="Q189" i="1" s="1"/>
  <c r="L14" i="4" s="1"/>
  <c r="S158" i="1"/>
  <c r="S155" i="1" s="1"/>
  <c r="S189" i="1" s="1"/>
  <c r="N14" i="4" s="1"/>
  <c r="U158" i="1"/>
  <c r="U155" i="1" s="1"/>
  <c r="U189" i="1" s="1"/>
  <c r="P14" i="4" s="1"/>
  <c r="Y158" i="1"/>
  <c r="Y155" i="1" s="1"/>
  <c r="Y189" i="1" s="1"/>
  <c r="T14" i="4" s="1"/>
  <c r="I26" i="1"/>
  <c r="I23" i="1" s="1"/>
  <c r="K26" i="1"/>
  <c r="K23" i="1" s="1"/>
  <c r="M26" i="1"/>
  <c r="M23" i="1" s="1"/>
  <c r="O26" i="1"/>
  <c r="O23" i="1" s="1"/>
  <c r="S26" i="1"/>
  <c r="S23" i="1" s="1"/>
  <c r="U26" i="1"/>
  <c r="U23" i="1" s="1"/>
  <c r="W26" i="1"/>
  <c r="W23" i="1" s="1"/>
  <c r="Y26" i="1"/>
  <c r="Y23" i="1" s="1"/>
  <c r="J26" i="1"/>
  <c r="J23" i="1" s="1"/>
  <c r="L26" i="1"/>
  <c r="L23" i="1" s="1"/>
  <c r="N26" i="1"/>
  <c r="N23" i="1" s="1"/>
  <c r="P26" i="1"/>
  <c r="P23" i="1" s="1"/>
  <c r="R26" i="1"/>
  <c r="R23" i="1" s="1"/>
  <c r="T26" i="1"/>
  <c r="T23" i="1" s="1"/>
  <c r="V26" i="1"/>
  <c r="V23" i="1" s="1"/>
  <c r="X26" i="1"/>
  <c r="X23" i="1" s="1"/>
  <c r="H55" i="1"/>
  <c r="N12" i="1"/>
  <c r="N11" i="1" s="1"/>
  <c r="J158" i="1"/>
  <c r="J155" i="1" s="1"/>
  <c r="J189" i="1" s="1"/>
  <c r="E14" i="4" s="1"/>
  <c r="L158" i="1"/>
  <c r="L155" i="1" s="1"/>
  <c r="N158" i="1"/>
  <c r="N155" i="1" s="1"/>
  <c r="N189" i="1" s="1"/>
  <c r="I14" i="4" s="1"/>
  <c r="V158" i="1"/>
  <c r="V155" i="1" s="1"/>
  <c r="G237" i="2"/>
  <c r="G165" i="2"/>
  <c r="G238" i="2" s="1"/>
  <c r="X98" i="1"/>
  <c r="X88" i="1" s="1"/>
  <c r="I111" i="1"/>
  <c r="W111" i="1"/>
  <c r="Y111" i="1"/>
  <c r="P98" i="1"/>
  <c r="P88" i="1" s="1"/>
  <c r="P158" i="1"/>
  <c r="P155" i="1" s="1"/>
  <c r="X158" i="1"/>
  <c r="X155" i="1" s="1"/>
  <c r="T158" i="1"/>
  <c r="T155" i="1" s="1"/>
  <c r="K98" i="1"/>
  <c r="K88" i="1" s="1"/>
  <c r="S98" i="1"/>
  <c r="S88" i="1" s="1"/>
  <c r="W158" i="1"/>
  <c r="W155" i="1" s="1"/>
  <c r="W190" i="1" s="1"/>
  <c r="V55" i="1"/>
  <c r="O158" i="1"/>
  <c r="O155" i="1" s="1"/>
  <c r="O190" i="1" s="1"/>
  <c r="O111" i="1"/>
  <c r="T111" i="1"/>
  <c r="N55" i="1"/>
  <c r="R158" i="1"/>
  <c r="R155" i="1" s="1"/>
  <c r="R189" i="1" s="1"/>
  <c r="L111" i="1"/>
  <c r="M98" i="1"/>
  <c r="M88" i="1" s="1"/>
  <c r="U98" i="1"/>
  <c r="U88" i="1" s="1"/>
  <c r="L98" i="1"/>
  <c r="L88" i="1" s="1"/>
  <c r="T98" i="1"/>
  <c r="T88" i="1" s="1"/>
  <c r="K111" i="1"/>
  <c r="Q111" i="1"/>
  <c r="S111" i="1"/>
  <c r="M55" i="1"/>
  <c r="U55" i="1"/>
  <c r="L55" i="1"/>
  <c r="T55" i="1"/>
  <c r="K55" i="1"/>
  <c r="S55" i="1"/>
  <c r="I55" i="1"/>
  <c r="Q55" i="1"/>
  <c r="Y55" i="1"/>
  <c r="P55" i="1"/>
  <c r="X55" i="1"/>
  <c r="O55" i="1"/>
  <c r="W55" i="1"/>
  <c r="J98" i="1"/>
  <c r="J88" i="1" s="1"/>
  <c r="R98" i="1"/>
  <c r="R88" i="1" s="1"/>
  <c r="I98" i="1"/>
  <c r="I88" i="1" s="1"/>
  <c r="Q98" i="1"/>
  <c r="Q88" i="1" s="1"/>
  <c r="Y98" i="1"/>
  <c r="Y88" i="1" s="1"/>
  <c r="P111" i="1"/>
  <c r="X111" i="1"/>
  <c r="O98" i="1"/>
  <c r="O88" i="1" s="1"/>
  <c r="W98" i="1"/>
  <c r="W88" i="1" s="1"/>
  <c r="N98" i="1"/>
  <c r="N88" i="1" s="1"/>
  <c r="V98" i="1"/>
  <c r="V88" i="1" s="1"/>
  <c r="J111" i="1"/>
  <c r="R111" i="1"/>
  <c r="V111" i="1"/>
  <c r="M111" i="1"/>
  <c r="U111" i="1"/>
  <c r="J55" i="1"/>
  <c r="R55" i="1"/>
  <c r="Q23" i="1"/>
  <c r="N111" i="1"/>
  <c r="H158" i="1"/>
  <c r="H155" i="1" s="1"/>
  <c r="H190" i="1" s="1"/>
  <c r="H111" i="1"/>
  <c r="H98" i="1"/>
  <c r="H88" i="1" s="1"/>
  <c r="G18" i="12"/>
  <c r="H18" i="12"/>
  <c r="J18" i="12"/>
  <c r="E18" i="12"/>
  <c r="D18" i="12"/>
  <c r="AN18" i="12"/>
  <c r="AM18" i="12"/>
  <c r="AL18" i="12"/>
  <c r="AK18" i="12"/>
  <c r="AJ18" i="12"/>
  <c r="AI18" i="12"/>
  <c r="K18" i="12"/>
  <c r="I18" i="12"/>
  <c r="Y190" i="1" l="1"/>
  <c r="S190" i="1"/>
  <c r="M190" i="1"/>
  <c r="I190" i="1"/>
  <c r="J190" i="1"/>
  <c r="K190" i="1"/>
  <c r="U190" i="1"/>
  <c r="Q190" i="1"/>
  <c r="Q192" i="1"/>
  <c r="L16" i="4" s="1"/>
  <c r="N190" i="1"/>
  <c r="S192" i="1"/>
  <c r="N16" i="4" s="1"/>
  <c r="N192" i="1"/>
  <c r="I16" i="4" s="1"/>
  <c r="O192" i="1"/>
  <c r="J16" i="4" s="1"/>
  <c r="R192" i="1"/>
  <c r="M16" i="4" s="1"/>
  <c r="T192" i="1"/>
  <c r="O16" i="4" s="1"/>
  <c r="U192" i="1"/>
  <c r="P16" i="4" s="1"/>
  <c r="X192" i="1"/>
  <c r="S16" i="4" s="1"/>
  <c r="V189" i="1"/>
  <c r="Q14" i="4" s="1"/>
  <c r="M14" i="4"/>
  <c r="V190" i="1"/>
  <c r="W189" i="1"/>
  <c r="R14" i="4" s="1"/>
  <c r="O189" i="1"/>
  <c r="J14" i="4" s="1"/>
  <c r="X189" i="1"/>
  <c r="S14" i="4" s="1"/>
  <c r="T189" i="1"/>
  <c r="O14" i="4" s="1"/>
  <c r="P189" i="1"/>
  <c r="K14" i="4" s="1"/>
  <c r="L189" i="1"/>
  <c r="G14" i="4" s="1"/>
  <c r="H189" i="1"/>
  <c r="C14" i="4" s="1"/>
  <c r="P192" i="1"/>
  <c r="K16" i="4" s="1"/>
  <c r="V192" i="1"/>
  <c r="Q16" i="4" s="1"/>
  <c r="W192" i="1"/>
  <c r="R16" i="4" s="1"/>
  <c r="Y192" i="1"/>
  <c r="T16" i="4" s="1"/>
  <c r="J192" i="1"/>
  <c r="E16" i="4" s="1"/>
  <c r="L192" i="1"/>
  <c r="G16" i="4" s="1"/>
  <c r="M192" i="1"/>
  <c r="H16" i="4" s="1"/>
  <c r="K192" i="1"/>
  <c r="F16" i="4" s="1"/>
  <c r="I192" i="1"/>
  <c r="D16" i="4" s="1"/>
  <c r="L190" i="1"/>
  <c r="G239" i="2"/>
  <c r="O149" i="1"/>
  <c r="W149" i="1"/>
  <c r="R12" i="4" s="1"/>
  <c r="P190" i="1"/>
  <c r="X190" i="1"/>
  <c r="T190" i="1"/>
  <c r="R190" i="1"/>
  <c r="V149" i="1"/>
  <c r="T149" i="1"/>
  <c r="P149" i="1"/>
  <c r="L149" i="1"/>
  <c r="K149" i="1"/>
  <c r="I149" i="1"/>
  <c r="R149" i="1"/>
  <c r="Q149" i="1"/>
  <c r="N149" i="1"/>
  <c r="M149" i="1"/>
  <c r="Y149" i="1"/>
  <c r="X149" i="1"/>
  <c r="S149" i="1"/>
  <c r="U149" i="1"/>
  <c r="J149" i="1"/>
  <c r="H23" i="1"/>
  <c r="H149" i="1" s="1"/>
  <c r="H191" i="1" l="1"/>
  <c r="K12" i="4"/>
  <c r="Q12" i="4"/>
  <c r="W191" i="1"/>
  <c r="R15" i="4" s="1"/>
  <c r="L191" i="1"/>
  <c r="G15" i="4" s="1"/>
  <c r="J12" i="4"/>
  <c r="O191" i="1"/>
  <c r="J15" i="4" s="1"/>
  <c r="P191" i="1"/>
  <c r="K15" i="4" s="1"/>
  <c r="C12" i="4"/>
  <c r="V191" i="1"/>
  <c r="Q15" i="4" s="1"/>
  <c r="T191" i="1"/>
  <c r="O15" i="4" s="1"/>
  <c r="H192" i="1"/>
  <c r="C16" i="4" s="1"/>
  <c r="O12" i="4"/>
  <c r="G12" i="4"/>
  <c r="E12" i="4"/>
  <c r="J191" i="1"/>
  <c r="N12" i="4"/>
  <c r="S191" i="1"/>
  <c r="I12" i="4"/>
  <c r="N191" i="1"/>
  <c r="M12" i="4"/>
  <c r="R191" i="1"/>
  <c r="F12" i="4"/>
  <c r="K191" i="1"/>
  <c r="P12" i="4"/>
  <c r="U191" i="1"/>
  <c r="S12" i="4"/>
  <c r="X191" i="1"/>
  <c r="H12" i="4"/>
  <c r="M191" i="1"/>
  <c r="L12" i="4"/>
  <c r="Q191" i="1"/>
  <c r="T12" i="4"/>
  <c r="Y191" i="1"/>
  <c r="D12" i="4"/>
  <c r="I191" i="1"/>
  <c r="C15" i="4" l="1"/>
  <c r="T15" i="4"/>
  <c r="L15" i="4"/>
  <c r="H15" i="4"/>
  <c r="S15" i="4"/>
  <c r="P15" i="4"/>
  <c r="F15" i="4"/>
  <c r="M15" i="4"/>
  <c r="I15" i="4"/>
  <c r="N15" i="4"/>
  <c r="E15" i="4"/>
  <c r="D15" i="4"/>
</calcChain>
</file>

<file path=xl/sharedStrings.xml><?xml version="1.0" encoding="utf-8"?>
<sst xmlns="http://schemas.openxmlformats.org/spreadsheetml/2006/main" count="988" uniqueCount="485">
  <si>
    <t>Impostos Diretos</t>
  </si>
  <si>
    <t>Taxas, multas e outras penalidades</t>
  </si>
  <si>
    <t>Rendimentos da propriedade</t>
  </si>
  <si>
    <t>Transferências correntes</t>
  </si>
  <si>
    <t>Venda de bens e serviços correntes</t>
  </si>
  <si>
    <t>Outras receitas correntes</t>
  </si>
  <si>
    <t>Venda de bens de investimento</t>
  </si>
  <si>
    <t>Transferências de capital</t>
  </si>
  <si>
    <t>Passivos financeiros</t>
  </si>
  <si>
    <t>Outras receitas de capital</t>
  </si>
  <si>
    <t>Mapa 1: Metas de execução da Receita</t>
  </si>
  <si>
    <t>Remunerações certas e permanentes</t>
  </si>
  <si>
    <t>Abonos variáveis ou eventuais</t>
  </si>
  <si>
    <t>Segurança social</t>
  </si>
  <si>
    <t>Matérias-primas e subsidiárias</t>
  </si>
  <si>
    <t>Combustíveis e lubrificantes</t>
  </si>
  <si>
    <t>Munições, explosivos e artifícios</t>
  </si>
  <si>
    <t>Limpeza e higiene</t>
  </si>
  <si>
    <t>Alimentação - Refeições confeccionadas</t>
  </si>
  <si>
    <t>Alimentação - Géneros para confeccionar</t>
  </si>
  <si>
    <t>Vestuário e artigos pessoais</t>
  </si>
  <si>
    <t>Material de escritório</t>
  </si>
  <si>
    <t>Produtos químicos e farmacêuticos</t>
  </si>
  <si>
    <t>Produtos vendidos nas farmácias</t>
  </si>
  <si>
    <t>Material de consumo clínico</t>
  </si>
  <si>
    <t>Material de transporte - Peças</t>
  </si>
  <si>
    <t>Material de consumo hoteleiro</t>
  </si>
  <si>
    <t>Outro material - Peças</t>
  </si>
  <si>
    <t>Prémios, condecorações e ofertas</t>
  </si>
  <si>
    <t>Mercadorias para venda</t>
  </si>
  <si>
    <t>Ferramentas e utensílios</t>
  </si>
  <si>
    <t>Livros e documentação técnica</t>
  </si>
  <si>
    <t>Artigos honoríficos e de decoração</t>
  </si>
  <si>
    <t>Material de educação, cultura e recreio</t>
  </si>
  <si>
    <t>Outros bens</t>
  </si>
  <si>
    <t>Aquisição Serviços</t>
  </si>
  <si>
    <t>Encargos das instalações</t>
  </si>
  <si>
    <t>Conservação de bens</t>
  </si>
  <si>
    <t>Locação de edifícios</t>
  </si>
  <si>
    <t>Locação de material de informática</t>
  </si>
  <si>
    <t>Locação de material de transporte</t>
  </si>
  <si>
    <t>Locação de outros bens</t>
  </si>
  <si>
    <t>Comunicações</t>
  </si>
  <si>
    <t>Transportes</t>
  </si>
  <si>
    <t>Representação dos serviços</t>
  </si>
  <si>
    <t>Seguros</t>
  </si>
  <si>
    <t>Deslocações e estadas</t>
  </si>
  <si>
    <t>Estudos, pareceres, projectos e consultadoria</t>
  </si>
  <si>
    <t>Formação</t>
  </si>
  <si>
    <t>Seminários, exposições e similares</t>
  </si>
  <si>
    <t>Publicidade</t>
  </si>
  <si>
    <t>Vigilância e segurança</t>
  </si>
  <si>
    <t>Assistência técnica</t>
  </si>
  <si>
    <t>Outros trabalhos especializados</t>
  </si>
  <si>
    <t>Encargos de cobrança de receitas</t>
  </si>
  <si>
    <t>Outros serviços</t>
  </si>
  <si>
    <t>Sociedades financeiras - Bancos e outras instituições financeiras</t>
  </si>
  <si>
    <t>Administração pública central - Estado</t>
  </si>
  <si>
    <t>Administração pública central - Serviços e fundos autónomos</t>
  </si>
  <si>
    <t>Outros encargos correntes da dívida pública</t>
  </si>
  <si>
    <t>Juros de locação financeira</t>
  </si>
  <si>
    <t>Juros tributários</t>
  </si>
  <si>
    <t>Outros juros</t>
  </si>
  <si>
    <t>Outros encargos financeiros</t>
  </si>
  <si>
    <t>Públicas</t>
  </si>
  <si>
    <t>Privadas</t>
  </si>
  <si>
    <t>Administração Local</t>
  </si>
  <si>
    <t>Instituições sem fins lucrativos</t>
  </si>
  <si>
    <t>Famílias</t>
  </si>
  <si>
    <t>Outras despesas correntes</t>
  </si>
  <si>
    <t>Investimentos</t>
  </si>
  <si>
    <t>Locação financeira</t>
  </si>
  <si>
    <t>Bens de domínio público</t>
  </si>
  <si>
    <t>Activos financeiro</t>
  </si>
  <si>
    <t>Passivos Financeiros</t>
  </si>
  <si>
    <t>Empréstimos a médio e longo prazos</t>
  </si>
  <si>
    <t>Outras despesas de capital</t>
  </si>
  <si>
    <t>Mapa 2: Metas de execução da Despesa</t>
  </si>
  <si>
    <t>RECEITA TOTAL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</si>
  <si>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</si>
  <si>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</si>
  <si>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</si>
  <si>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</si>
  <si>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</si>
  <si>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</si>
  <si>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</si>
  <si>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</si>
  <si>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</si>
  <si>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</si>
  <si>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</si>
  <si>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</si>
  <si>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Reposições não abatidas nos pagamentos</t>
  </si>
  <si>
    <t>Serviços de saúde</t>
  </si>
  <si>
    <t>DESPESA TOTAL</t>
  </si>
  <si>
    <t>Ativos financeiros</t>
  </si>
  <si>
    <t>Outras</t>
  </si>
  <si>
    <t>Mapa 3: Metas da execução dos Saldos</t>
  </si>
  <si>
    <t>Saldo</t>
  </si>
  <si>
    <t>Saldo Corrente</t>
  </si>
  <si>
    <t>Saldo Primário</t>
  </si>
  <si>
    <t>Saldo de Capital</t>
  </si>
  <si>
    <t>Saldo Efetivo</t>
  </si>
  <si>
    <t>Saldo Total</t>
  </si>
  <si>
    <t>Passivos contingentes das Entidades Participadas</t>
  </si>
  <si>
    <t>Passivos contingentes do Município</t>
  </si>
  <si>
    <t>Rácio da Dívida Total</t>
  </si>
  <si>
    <t>Dívida a outras entidades</t>
  </si>
  <si>
    <t>Dívidas ao Estado</t>
  </si>
  <si>
    <t xml:space="preserve">   Médio e longo prazo</t>
  </si>
  <si>
    <t xml:space="preserve">   Curto prazo</t>
  </si>
  <si>
    <t xml:space="preserve">   Dívida a fornecedores curto prazo</t>
  </si>
  <si>
    <t>Divida a fornecedores</t>
  </si>
  <si>
    <t>Data:</t>
  </si>
  <si>
    <t>Prevista a 31/12</t>
  </si>
  <si>
    <t>Serviço da dívida/Receita efetiva</t>
  </si>
  <si>
    <t>Serviço da dívida (juros + amortizações)</t>
  </si>
  <si>
    <t xml:space="preserve">Mapa 4: Metas de execução da Dívida Total </t>
  </si>
  <si>
    <t>Utilização de infra-estrturas de transportes</t>
  </si>
  <si>
    <t>Executada</t>
  </si>
  <si>
    <t>Município:</t>
  </si>
  <si>
    <t>Nº de Trabalhadores</t>
  </si>
  <si>
    <t>Rescisões</t>
  </si>
  <si>
    <t>Internalizações</t>
  </si>
  <si>
    <t>Contratações</t>
  </si>
  <si>
    <t>Pessoal ao serviço</t>
  </si>
  <si>
    <t>Pessoal ao serviço - Prestação de Serviços</t>
  </si>
  <si>
    <t>Pessoal afeto à área da educação (*)</t>
  </si>
  <si>
    <t>Total</t>
  </si>
  <si>
    <t>(*) Apenas o pessoal cujos custos são suportados pelo Ministério da Educação</t>
  </si>
  <si>
    <t>Informação sobre as Empresas Locais</t>
  </si>
  <si>
    <t>Número total de Trabalhadores</t>
  </si>
  <si>
    <t xml:space="preserve">Estimativa de número de Indeminizações </t>
  </si>
  <si>
    <t>Taxas</t>
  </si>
  <si>
    <t>Multas e outras penalidades</t>
  </si>
  <si>
    <t>Designação/Receita</t>
  </si>
  <si>
    <t>Capítulo</t>
  </si>
  <si>
    <t>Grupo</t>
  </si>
  <si>
    <t>Artigo</t>
  </si>
  <si>
    <t>Subartigo</t>
  </si>
  <si>
    <t>Rubrica</t>
  </si>
  <si>
    <t>01</t>
  </si>
  <si>
    <t>Outros</t>
  </si>
  <si>
    <t>02</t>
  </si>
  <si>
    <t>03</t>
  </si>
  <si>
    <t>04</t>
  </si>
  <si>
    <t>05</t>
  </si>
  <si>
    <t>07</t>
  </si>
  <si>
    <t>Arrendamento urbano</t>
  </si>
  <si>
    <t xml:space="preserve">Taxa de Proteção Civil </t>
  </si>
  <si>
    <t>Taxa Turística</t>
  </si>
  <si>
    <t>Ocupação da via pública</t>
  </si>
  <si>
    <t>06</t>
  </si>
  <si>
    <t>08</t>
  </si>
  <si>
    <t>Mercados e feiras</t>
  </si>
  <si>
    <t>Loteamentos e obras</t>
  </si>
  <si>
    <t>Taxa pela emissão do certificado de registo</t>
  </si>
  <si>
    <t xml:space="preserve">Saneamento </t>
  </si>
  <si>
    <t>023</t>
  </si>
  <si>
    <t>99</t>
  </si>
  <si>
    <t xml:space="preserve">     Outros</t>
  </si>
  <si>
    <t xml:space="preserve">         Imposto municipal sobre imóveis</t>
  </si>
  <si>
    <t xml:space="preserve">         Imposto único de circulação</t>
  </si>
  <si>
    <t xml:space="preserve">         Imposto municipal sobre as transações onerosas de imóveis</t>
  </si>
  <si>
    <t xml:space="preserve">         Derrama</t>
  </si>
  <si>
    <t xml:space="preserve">         Impostos abolidos</t>
  </si>
  <si>
    <t xml:space="preserve">        Impostos diretos diversos</t>
  </si>
  <si>
    <t xml:space="preserve">             Contribuição autárquica</t>
  </si>
  <si>
    <t xml:space="preserve">             Imposto municipal de sisa</t>
  </si>
  <si>
    <t xml:space="preserve">             Imposto municipal sobre veículos</t>
  </si>
  <si>
    <t xml:space="preserve">    Taxas</t>
  </si>
  <si>
    <t xml:space="preserve">        Taxas específicas das autarquias locais</t>
  </si>
  <si>
    <t xml:space="preserve">    Multas e outras penalidades</t>
  </si>
  <si>
    <t xml:space="preserve">        Juros de mora</t>
  </si>
  <si>
    <t xml:space="preserve">        Juros compensatórios</t>
  </si>
  <si>
    <t xml:space="preserve">        Multas e coimas por infracções ao Código da Estrada e restante legislação</t>
  </si>
  <si>
    <t xml:space="preserve">        Coimas e penalidades por contra-ordenações</t>
  </si>
  <si>
    <t xml:space="preserve">        Multas e penalidades diversas</t>
  </si>
  <si>
    <t xml:space="preserve">              Públicas</t>
  </si>
  <si>
    <t xml:space="preserve">              Privadas</t>
  </si>
  <si>
    <t xml:space="preserve">             Bancos e outras instituições financeiras</t>
  </si>
  <si>
    <t xml:space="preserve">            Companhias de seguros e fundos de pensões</t>
  </si>
  <si>
    <t xml:space="preserve">           Administração central - Estado</t>
  </si>
  <si>
    <t xml:space="preserve">           Administração central - Serviços e fundos autónomos</t>
  </si>
  <si>
    <t xml:space="preserve">           Administração regional</t>
  </si>
  <si>
    <t xml:space="preserve">          Administração local - Continente</t>
  </si>
  <si>
    <t xml:space="preserve">          Administração local - Regiões autónomas</t>
  </si>
  <si>
    <t xml:space="preserve">   Juros - Sociedades e quase-sociedades não financeiras</t>
  </si>
  <si>
    <t xml:space="preserve">   Juros - Sociedades financeiras</t>
  </si>
  <si>
    <t xml:space="preserve">  Juros - Administrações Públicas</t>
  </si>
  <si>
    <t xml:space="preserve">   Juros - Famílias</t>
  </si>
  <si>
    <t xml:space="preserve">   Dividendos e participações nos lucros de sociedades e quase-sociedades não financeiras  </t>
  </si>
  <si>
    <t xml:space="preserve">        Empresas públicas</t>
  </si>
  <si>
    <t xml:space="preserve">        Empresas públicas municipais e intermunicipais</t>
  </si>
  <si>
    <t xml:space="preserve">        Empresas privadas</t>
  </si>
  <si>
    <t xml:space="preserve">       Outras</t>
  </si>
  <si>
    <t xml:space="preserve">  Dividendos e participações nos lucros de sociedades financeiras</t>
  </si>
  <si>
    <t xml:space="preserve">  Participações nos lucros de administrações públicas</t>
  </si>
  <si>
    <t xml:space="preserve">   Activos incorpóreos *</t>
  </si>
  <si>
    <t xml:space="preserve">  Rendas</t>
  </si>
  <si>
    <t xml:space="preserve">      Associações de municípios</t>
  </si>
  <si>
    <t xml:space="preserve">      Associações de freguesias</t>
  </si>
  <si>
    <t xml:space="preserve">      Serviços municipalizados</t>
  </si>
  <si>
    <t xml:space="preserve">      Outras</t>
  </si>
  <si>
    <t xml:space="preserve">     Terrenos *</t>
  </si>
  <si>
    <t xml:space="preserve">     Activos no subsolo</t>
  </si>
  <si>
    <t xml:space="preserve">    Habitações *</t>
  </si>
  <si>
    <t xml:space="preserve">    Edifícios *</t>
  </si>
  <si>
    <t xml:space="preserve">    Bens de domínio público *</t>
  </si>
  <si>
    <t xml:space="preserve">    Outros *</t>
  </si>
  <si>
    <t xml:space="preserve">   Sociedades e quase sociedades não financeiras</t>
  </si>
  <si>
    <t xml:space="preserve">        Públicas</t>
  </si>
  <si>
    <t xml:space="preserve">             Empresas públicas</t>
  </si>
  <si>
    <t xml:space="preserve">             Empresas públicas municipais e intermunicipais</t>
  </si>
  <si>
    <t xml:space="preserve">             Outras</t>
  </si>
  <si>
    <t xml:space="preserve">       Privadas</t>
  </si>
  <si>
    <t xml:space="preserve">      Bancos e outras instituições financeiras</t>
  </si>
  <si>
    <t xml:space="preserve">  Sociedades financeiras</t>
  </si>
  <si>
    <t xml:space="preserve">  Administração Central</t>
  </si>
  <si>
    <t xml:space="preserve">    Estado</t>
  </si>
  <si>
    <t xml:space="preserve">            Fundo de Equilibrio Financeiro</t>
  </si>
  <si>
    <t xml:space="preserve">            Fundo Social Municipal</t>
  </si>
  <si>
    <t xml:space="preserve">            Participação fixa no IRS</t>
  </si>
  <si>
    <t xml:space="preserve">            Transferência de competências - Lei 50/2018</t>
  </si>
  <si>
    <t xml:space="preserve">            Outras</t>
  </si>
  <si>
    <t xml:space="preserve">    Estado - Participação comunitária em projectos co-financiados</t>
  </si>
  <si>
    <t xml:space="preserve">    Serviços e Fundos Autónomos</t>
  </si>
  <si>
    <t xml:space="preserve">          Transferência de competências - Lei 50/2018</t>
  </si>
  <si>
    <t xml:space="preserve">          Outras</t>
  </si>
  <si>
    <t xml:space="preserve">    Venda de bens</t>
  </si>
  <si>
    <t xml:space="preserve">          Material de escritório *</t>
  </si>
  <si>
    <t xml:space="preserve">          Livros e documentação técnica *</t>
  </si>
  <si>
    <t xml:space="preserve">         Publicações e impressos *</t>
  </si>
  <si>
    <t xml:space="preserve">         Fardamentos e artigos pessoais *</t>
  </si>
  <si>
    <t xml:space="preserve">         Bens inutilizados *</t>
  </si>
  <si>
    <t xml:space="preserve">         Produtos agrícolas e pecuários *</t>
  </si>
  <si>
    <t xml:space="preserve">         Produtos alimentares e bebidas *</t>
  </si>
  <si>
    <t xml:space="preserve">         Mercadorias *</t>
  </si>
  <si>
    <t xml:space="preserve">         Matérias de consumo *</t>
  </si>
  <si>
    <t xml:space="preserve">         Desperdícios, resíduos e refugos *</t>
  </si>
  <si>
    <t xml:space="preserve">   Serviços</t>
  </si>
  <si>
    <t xml:space="preserve">      Companhias de seguros e fundos de pensões</t>
  </si>
  <si>
    <t xml:space="preserve">       Aluguer de espaços e equipamentos *</t>
  </si>
  <si>
    <t xml:space="preserve">       Vistorias e ensaios</t>
  </si>
  <si>
    <t xml:space="preserve">       Serviços de laboratório</t>
  </si>
  <si>
    <t xml:space="preserve">       Actividades de saúde *</t>
  </si>
  <si>
    <t xml:space="preserve">      Reparações *</t>
  </si>
  <si>
    <t xml:space="preserve">      Alimentação e alojamento *</t>
  </si>
  <si>
    <t xml:space="preserve">      Serviços sociais, recreativos, culturais e de desporto *</t>
  </si>
  <si>
    <t xml:space="preserve">      Serviços específicos das autarquias *</t>
  </si>
  <si>
    <t xml:space="preserve">            Saneamento *</t>
  </si>
  <si>
    <t xml:space="preserve">            Resíduos sólidos *</t>
  </si>
  <si>
    <t xml:space="preserve">           Transportes colectivos de pessoas e mercadorias</t>
  </si>
  <si>
    <t xml:space="preserve">           Trabalhos por conta de particulares *</t>
  </si>
  <si>
    <t xml:space="preserve">           Cemitérios</t>
  </si>
  <si>
    <t xml:space="preserve">           Mercados e feiras *</t>
  </si>
  <si>
    <t xml:space="preserve">           Parques de estacionamento</t>
  </si>
  <si>
    <t xml:space="preserve">           Parques de campismo</t>
  </si>
  <si>
    <t xml:space="preserve">           Canídeos e gatídeos*</t>
  </si>
  <si>
    <t xml:space="preserve">          Outros *</t>
  </si>
  <si>
    <t xml:space="preserve">   Rendas</t>
  </si>
  <si>
    <t xml:space="preserve">     Habitações *</t>
  </si>
  <si>
    <t xml:space="preserve">     Edifícios *</t>
  </si>
  <si>
    <t xml:space="preserve">     Outras *</t>
  </si>
  <si>
    <t>RECEITAS CORRENTES</t>
  </si>
  <si>
    <t xml:space="preserve">   Terrenos</t>
  </si>
  <si>
    <t xml:space="preserve">   Habitações</t>
  </si>
  <si>
    <t xml:space="preserve">   Edifícios</t>
  </si>
  <si>
    <t xml:space="preserve">   Outros bens de investimento</t>
  </si>
  <si>
    <t xml:space="preserve">         Produtos acabados e intermédios *</t>
  </si>
  <si>
    <t xml:space="preserve">         Outros</t>
  </si>
  <si>
    <t>RECEITAS DE CAPITAL</t>
  </si>
  <si>
    <t xml:space="preserve">   Sociedades e quase-sociedades não financeiras</t>
  </si>
  <si>
    <t xml:space="preserve">   Sociedades financeiras</t>
  </si>
  <si>
    <t xml:space="preserve">   Administração central</t>
  </si>
  <si>
    <t xml:space="preserve">        Estado</t>
  </si>
  <si>
    <t xml:space="preserve">        Estado - Participação comunitária em projectos co-financiados</t>
  </si>
  <si>
    <t xml:space="preserve">        Serviços e Fundos Autónomos</t>
  </si>
  <si>
    <t xml:space="preserve">                 Fundo de Equilíbrio Financeiro</t>
  </si>
  <si>
    <t xml:space="preserve">                 Cooperação Técnica e Financeira</t>
  </si>
  <si>
    <t xml:space="preserve">                 Artigo 35.º, n.º 3 da Lei 73/2013</t>
  </si>
  <si>
    <t xml:space="preserve">                Transferência de Competências - Lei n.º50/2018</t>
  </si>
  <si>
    <t xml:space="preserve">                Outras</t>
  </si>
  <si>
    <t xml:space="preserve">                 Transferência de Competências - Lei n.º50/2018</t>
  </si>
  <si>
    <t xml:space="preserve">                 Outras</t>
  </si>
  <si>
    <t xml:space="preserve">   Administração Regional</t>
  </si>
  <si>
    <t xml:space="preserve">   Administração Local</t>
  </si>
  <si>
    <t xml:space="preserve">   Depósitos, certificados de depósito e poupança</t>
  </si>
  <si>
    <t xml:space="preserve">   Títulos a médio e longo prazos *</t>
  </si>
  <si>
    <t xml:space="preserve">   Empréstimos a curto prazo *</t>
  </si>
  <si>
    <t xml:space="preserve">   Títulos a curto prazo *</t>
  </si>
  <si>
    <t xml:space="preserve">   Empréstimos a médio e longo prazos *</t>
  </si>
  <si>
    <t xml:space="preserve">   Acções e outras participações *</t>
  </si>
  <si>
    <t xml:space="preserve">   Unidades de participação *</t>
  </si>
  <si>
    <t xml:space="preserve">   Alienação de partes sociais de empresas *</t>
  </si>
  <si>
    <t xml:space="preserve">   Outros activos financeiros</t>
  </si>
  <si>
    <t xml:space="preserve">   Outros passivos financeiros</t>
  </si>
  <si>
    <t>Saldo da gerência anterior</t>
  </si>
  <si>
    <t>09</t>
  </si>
  <si>
    <t>10</t>
  </si>
  <si>
    <t>11</t>
  </si>
  <si>
    <t>2036</t>
  </si>
  <si>
    <t>2037</t>
  </si>
  <si>
    <t>RECEITA EFETIVA</t>
  </si>
  <si>
    <t>12</t>
  </si>
  <si>
    <t>13</t>
  </si>
  <si>
    <t>14</t>
  </si>
  <si>
    <t>15</t>
  </si>
  <si>
    <t>Titulares de órgãos de soberania e membros de órgãos autárquicos *</t>
  </si>
  <si>
    <t>Órgãos sociais *</t>
  </si>
  <si>
    <t>Pessoal dos quadros - Regime de função pública *</t>
  </si>
  <si>
    <t>Pessoal em funções</t>
  </si>
  <si>
    <t>Alterações obrigatórias de posicionamento remuneratório</t>
  </si>
  <si>
    <t>Alterações facultativas de posicionamento remuneratório</t>
  </si>
  <si>
    <t>Recrutamento de Pessoal para novos postos de trabalho</t>
  </si>
  <si>
    <t>Agrupamento</t>
  </si>
  <si>
    <t>Subagrupamento</t>
  </si>
  <si>
    <t>Alínea</t>
  </si>
  <si>
    <t>Pessoal dos quadros - Regime de contrato individual de trabalho *</t>
  </si>
  <si>
    <t>Pessoal além dos quadros *</t>
  </si>
  <si>
    <t>Pessoal contratado a termo *</t>
  </si>
  <si>
    <t>Pessoal em regime de tarefa ou avença *</t>
  </si>
  <si>
    <t>Pessoal aguardando aposentação *</t>
  </si>
  <si>
    <t>Pessoal em qualquer outra situação *</t>
  </si>
  <si>
    <t>Gratificações *</t>
  </si>
  <si>
    <t>Representação *</t>
  </si>
  <si>
    <t>Suplementos e prémios *</t>
  </si>
  <si>
    <t>Subsidio de refeição *</t>
  </si>
  <si>
    <t>Subsídio de férias e de Natal *</t>
  </si>
  <si>
    <t>Remunerações por doença e maternidade / paternidade *</t>
  </si>
  <si>
    <t>Gratificações variáveis ou eventuais *</t>
  </si>
  <si>
    <t>Horas extraordinárias *</t>
  </si>
  <si>
    <t>Alimentação e alojamento *</t>
  </si>
  <si>
    <t>Ajudas de custo *</t>
  </si>
  <si>
    <t>Abono para falhas *</t>
  </si>
  <si>
    <t>Formação *</t>
  </si>
  <si>
    <t>Colaboração técnica e especializada *</t>
  </si>
  <si>
    <t>Subsídios e abonos de fixação, residência e alojamento *</t>
  </si>
  <si>
    <t>Subsídio de prevenção *</t>
  </si>
  <si>
    <t>Subsídio de trabalho nocturno *</t>
  </si>
  <si>
    <t>Subsídio de turno *</t>
  </si>
  <si>
    <t>Indemnizações por cessação de funções *</t>
  </si>
  <si>
    <t>Outros suplementos e prémios *</t>
  </si>
  <si>
    <t xml:space="preserve">     Prémios de desempenho</t>
  </si>
  <si>
    <t xml:space="preserve">     Senhas de Presença</t>
  </si>
  <si>
    <t>Outros abonos em numerário ou espécie *</t>
  </si>
  <si>
    <t>Encargos com a saúde *</t>
  </si>
  <si>
    <t>Outros encargos com a saúde *</t>
  </si>
  <si>
    <t>Subsídio familiar a criança e jovens *</t>
  </si>
  <si>
    <t>Outras prestações familiares *</t>
  </si>
  <si>
    <t>Contribuições para a segurança social *</t>
  </si>
  <si>
    <t>Assistência na doença dos funcionários públicos (ADSE)</t>
  </si>
  <si>
    <t>Segurança social do pessoal em regime de contrato de trabalho em funções públicas (RCTFP)</t>
  </si>
  <si>
    <t>Acidentes em serviço e doenças profissionais *</t>
  </si>
  <si>
    <t>Outras pensões *</t>
  </si>
  <si>
    <t>Seguros *</t>
  </si>
  <si>
    <t>Outras despesas de segurança social *</t>
  </si>
  <si>
    <t>Despesas com o Pessoal</t>
  </si>
  <si>
    <t>DESPESAS CORRENTES</t>
  </si>
  <si>
    <t>Aquisção de bens e serviços</t>
  </si>
  <si>
    <t>20</t>
  </si>
  <si>
    <t>Aquisição de Bens</t>
  </si>
  <si>
    <t>16</t>
  </si>
  <si>
    <t>17</t>
  </si>
  <si>
    <t>18</t>
  </si>
  <si>
    <t>19</t>
  </si>
  <si>
    <t>21</t>
  </si>
  <si>
    <t>22</t>
  </si>
  <si>
    <t>Juros e outros encargos</t>
  </si>
  <si>
    <t xml:space="preserve">Juros da dívida pública </t>
  </si>
  <si>
    <t>Empréstimos de curto prazo</t>
  </si>
  <si>
    <t>Empréstimos de médio e longo prazos</t>
  </si>
  <si>
    <t>Sociedades e quase-sociedades não financeiras</t>
  </si>
  <si>
    <t>Continente</t>
  </si>
  <si>
    <t>Municípios</t>
  </si>
  <si>
    <t>Freguesias</t>
  </si>
  <si>
    <t>Serviços autónomos da administração local</t>
  </si>
  <si>
    <t>Associações de municípios</t>
  </si>
  <si>
    <t>Associações de freguesias</t>
  </si>
  <si>
    <t>Regiões de turismo</t>
  </si>
  <si>
    <t>Assembleias distritais</t>
  </si>
  <si>
    <t>Subsídios</t>
  </si>
  <si>
    <t>Diversas</t>
  </si>
  <si>
    <t>Impostos e taxas</t>
  </si>
  <si>
    <t>Activos incorpóreos</t>
  </si>
  <si>
    <t>DESPESAS DE CAPITAL</t>
  </si>
  <si>
    <t>Aquisição de bens de capital</t>
  </si>
  <si>
    <t>Terrenos</t>
  </si>
  <si>
    <t>Habitações</t>
  </si>
  <si>
    <t>Edifícios</t>
  </si>
  <si>
    <t>Construções diversas</t>
  </si>
  <si>
    <t>Melhoramentos fundiários</t>
  </si>
  <si>
    <t>Material transporte</t>
  </si>
  <si>
    <t>Equipamento de informática *</t>
  </si>
  <si>
    <t>Equipamento administrativo *</t>
  </si>
  <si>
    <t>Equipamento básico *</t>
  </si>
  <si>
    <t>Software informático *</t>
  </si>
  <si>
    <t>Ferramentas e utensílios *</t>
  </si>
  <si>
    <t>Artigos e objectos de valor *</t>
  </si>
  <si>
    <t>Investimentos incorpóreos *</t>
  </si>
  <si>
    <t>Outros investimentos *</t>
  </si>
  <si>
    <t>Edificios</t>
  </si>
  <si>
    <t>Material de transporte</t>
  </si>
  <si>
    <t>Material de informática</t>
  </si>
  <si>
    <t>Maquinaria e equipamento</t>
  </si>
  <si>
    <t>Outros investimentos</t>
  </si>
  <si>
    <t>Terrenos e recursos naturais</t>
  </si>
  <si>
    <t>Outras construções e infraestruturas</t>
  </si>
  <si>
    <t>Bens do património histórico, artístico e cultural</t>
  </si>
  <si>
    <t>Outros bens de domínio público</t>
  </si>
  <si>
    <t>Sociedades e quase sociedades não financeiras</t>
  </si>
  <si>
    <t>Administração local</t>
  </si>
  <si>
    <t>Títulos a curto prazo *</t>
  </si>
  <si>
    <t>Títulos a médio e longo prazos *</t>
  </si>
  <si>
    <t>Empréstimos a curto prazo *</t>
  </si>
  <si>
    <t>Empréstimos a médio e longo prazos *</t>
  </si>
  <si>
    <t>Acções e outras participações *</t>
  </si>
  <si>
    <t>Unidades de participação *</t>
  </si>
  <si>
    <t>Outros activos financeiros *</t>
  </si>
  <si>
    <t>Títulos a médio e longo prazos</t>
  </si>
  <si>
    <t>Empréstimos a curto prazo</t>
  </si>
  <si>
    <t>Outros passivos financeiros</t>
  </si>
  <si>
    <t>Administração pública - Administração central - Serviços e fundos autónomos</t>
  </si>
  <si>
    <t>Restitutições</t>
  </si>
  <si>
    <t>Operações extraorçamentais</t>
  </si>
  <si>
    <t>Operações de tesouraria - Receitas do Estado *</t>
  </si>
  <si>
    <t>Outras operações de tesouraria *</t>
  </si>
  <si>
    <t>DESPESA EFETIVA</t>
  </si>
  <si>
    <t>DESPESA DE CAPITAL EFETIVA</t>
  </si>
  <si>
    <t>RECEITA DE CAPITAL EFETIVA</t>
  </si>
  <si>
    <t>Pessoal afeto outras áreas de descentralização competências</t>
  </si>
  <si>
    <t>DÍVIDA TOTAL</t>
  </si>
  <si>
    <t xml:space="preserve">PROGRAMA DE AJUSTAMENTO MUNICIPAL </t>
  </si>
  <si>
    <t>Administração central</t>
  </si>
  <si>
    <t>Estado</t>
  </si>
  <si>
    <t xml:space="preserve">Serviços e fundos autónomos </t>
  </si>
  <si>
    <t>Animais</t>
  </si>
  <si>
    <t>Caça e pesca</t>
  </si>
  <si>
    <t>Taxa Municipal de Direitos de Passagem (TMDP)</t>
  </si>
  <si>
    <t>Taxa sobre o ruído</t>
  </si>
  <si>
    <t>Licença sobre o ruído</t>
  </si>
  <si>
    <t>Taxa de Gestão de Resíduos (TGR)</t>
  </si>
  <si>
    <t>Utilização da rede viária municipal</t>
  </si>
  <si>
    <t>Cemitérios</t>
  </si>
  <si>
    <t>Outras taxas específicas das autarquias locais</t>
  </si>
  <si>
    <t xml:space="preserve">Outras </t>
  </si>
  <si>
    <t>Taxa Depósito Ficha Técnica de Habitação (TDFTH)</t>
  </si>
  <si>
    <t>Contolo Metrológico</t>
  </si>
  <si>
    <t>Participação no IVA - Art. 26º-A da Lei 73/2013</t>
  </si>
  <si>
    <t>Designação/Despesa</t>
  </si>
  <si>
    <t>Saldo corrente = receita corrente-despesa corrente</t>
  </si>
  <si>
    <t>Saldo primário = receita corrente -despesa corrente (deduzida encargos dívida - juros)</t>
  </si>
  <si>
    <t>Saldo capital = receita de capital-despesa capital</t>
  </si>
  <si>
    <t>Saldo global ou efetivo = receita efetiva-despesa efetiva</t>
  </si>
  <si>
    <t>Saldo total = receita total-despesa total</t>
  </si>
  <si>
    <t>Escolha a data</t>
  </si>
  <si>
    <t xml:space="preserve">Mapa 4: Pessoal </t>
  </si>
  <si>
    <t xml:space="preserve">Aposentações </t>
  </si>
  <si>
    <t>2038</t>
  </si>
  <si>
    <t>2039</t>
  </si>
  <si>
    <t>2040</t>
  </si>
  <si>
    <t>2041</t>
  </si>
  <si>
    <t>2042</t>
  </si>
  <si>
    <t>2043</t>
  </si>
  <si>
    <t>2044</t>
  </si>
  <si>
    <t>2045</t>
  </si>
  <si>
    <t>2046</t>
  </si>
  <si>
    <t>2047</t>
  </si>
  <si>
    <t>2048</t>
  </si>
  <si>
    <t>2049</t>
  </si>
  <si>
    <t>2050</t>
  </si>
  <si>
    <t>2051</t>
  </si>
  <si>
    <t>2052</t>
  </si>
  <si>
    <t>2053</t>
  </si>
  <si>
    <t xml:space="preserve">Impostos indiretos </t>
  </si>
  <si>
    <t>(1=2+14)</t>
  </si>
  <si>
    <r>
      <t xml:space="preserve">Dívida do Município </t>
    </r>
    <r>
      <rPr>
        <sz val="9"/>
        <color rgb="FF000000"/>
        <rFont val="Calibri"/>
        <family val="2"/>
        <scheme val="minor"/>
      </rPr>
      <t>(2=3+6+12+13)</t>
    </r>
  </si>
  <si>
    <t xml:space="preserve">   Dívida a fornecedores  médio e longo prazo</t>
  </si>
  <si>
    <t xml:space="preserve">   Médio e longo prazo (8=9+10+11)</t>
  </si>
  <si>
    <t>Dívida Financeira (6=7+8)</t>
  </si>
  <si>
    <t xml:space="preserve">           Dívida bancária</t>
  </si>
  <si>
    <t xml:space="preserve">           Leasing</t>
  </si>
  <si>
    <t xml:space="preserve">           Outros</t>
  </si>
  <si>
    <r>
      <t xml:space="preserve">Divida de Entidades Participadas </t>
    </r>
    <r>
      <rPr>
        <sz val="9"/>
        <color rgb="FF000000"/>
        <rFont val="Calibri"/>
        <family val="2"/>
        <scheme val="minor"/>
      </rPr>
      <t>(14=15+18+21+22)</t>
    </r>
  </si>
  <si>
    <r>
      <t xml:space="preserve">Dívida Financeira </t>
    </r>
    <r>
      <rPr>
        <sz val="9"/>
        <color rgb="FF000000"/>
        <rFont val="Calibri"/>
        <family val="2"/>
        <scheme val="minor"/>
      </rPr>
      <t>(18=19+20)</t>
    </r>
  </si>
  <si>
    <r>
      <rPr>
        <b/>
        <sz val="9"/>
        <rFont val="Calibri"/>
        <family val="2"/>
        <scheme val="minor"/>
      </rPr>
      <t>Nota:</t>
    </r>
    <r>
      <rPr>
        <sz val="9"/>
        <rFont val="Calibri"/>
        <family val="2"/>
        <scheme val="minor"/>
      </rPr>
      <t xml:space="preserve"> 
No presente quadro deverão ser preenchidas as colunas correspondentes ao período do contrato de assistência financeira celebrado com o Fundo de Apoio Municipal.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</si>
</sst>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dd&quot;-&quot;mm&quot;-&quot;yyyy"/>
    <numFmt numFmtId="166" formatCode="_-* #,##0.00&quot; €&quot;_-;\-* #,##0.00&quot; €&quot;_-;_-* \-??&quot; €&quot;_-;_-@_-"/>
    <numFmt numFmtId="167" formatCode="&quot; &quot;#,##0.00&quot;   &quot;;&quot;-&quot;#,##0.00&quot;   &quot;;&quot; -&quot;00&quot;   &quot;;&quot; &quot;@&quot; &quot;"/>
    <numFmt numFmtId="168" formatCode="&quot;$&quot;#,##0_);\(&quot;$&quot;#,##0\)"/>
    <numFmt numFmtId="169" formatCode="_-* #,##0.00\ _K_è_-;\-* #,##0.00\ _K_è_-;_-* &quot;-&quot;??\ _K_è_-;_-@_-"/>
    <numFmt numFmtId="170" formatCode="#,##0\ &quot;DM&quot;;\-#,##0\ &quot;DM&quot;"/>
    <numFmt numFmtId="171" formatCode="#,##0.00&quot;£&quot;_);[Red]\(#,##0.00&quot;£&quot;\)"/>
    <numFmt numFmtId="172" formatCode="_ * #,##0_)&quot;£&quot;_ ;_ * \(#,##0\)&quot;£&quot;_ ;_ * &quot;-&quot;_)&quot;£&quot;_ ;_ @_ "/>
    <numFmt numFmtId="173" formatCode="_(&quot;$&quot;* #,##0.00_);_(&quot;$&quot;* \(#,##0.00\);_(&quot;$&quot;* &quot;-&quot;??_);_(@_)"/>
    <numFmt numFmtId="174" formatCode="#,##0\ &quot;Pts&quot;;\-#,##0\ &quot;Pts&quot;"/>
    <numFmt numFmtId="175" formatCode="_-* #,##0.00\ [$€]_-;\-* #,##0.00\ [$€]_-;_-* &quot;-&quot;??\ [$€]_-;_-@_-"/>
    <numFmt numFmtId="176" formatCode="_-* #,##0\ [$€-1]_-;\-* #,##0\ [$€-1]_-;_-* &quot;-&quot;??\ [$€-1]_-"/>
    <numFmt numFmtId="177" formatCode="_-* #,##0.00\ [$€-1]_-;\-* #,##0.00\ [$€-1]_-;_-* \-??\ [$€-1]_-"/>
    <numFmt numFmtId="178" formatCode="_-* #,##0\ _E_s_c_._-;\-* #,##0\ _E_s_c_._-;_-* &quot;-&quot;\ _E_s_c_._-;_-@_-"/>
    <numFmt numFmtId="179" formatCode="_-* #,##0.00\ _E_s_c_._-;\-* #,##0.00\ _E_s_c_._-;_-* &quot;-&quot;??\ _E_s_c_._-;_-@_-"/>
    <numFmt numFmtId="180" formatCode="_-* #,##0.00\ &quot;Esc.&quot;_-;\-* #,##0.00\ &quot;Esc.&quot;_-;_-* &quot;-&quot;??\ &quot;Esc.&quot;_-;_-@_-"/>
    <numFmt numFmtId="181" formatCode="_(&quot;$&quot;* #,##0_);_(&quot;$&quot;* \(#,##0\);_(&quot;$&quot;* &quot;-&quot;_);_(@_)"/>
    <numFmt numFmtId="182" formatCode="0.00_)"/>
    <numFmt numFmtId="183" formatCode="_-* #,##0\ &quot;Kè&quot;_-;\-* #,##0\ &quot;Kè&quot;_-;_-* &quot;-&quot;\ &quot;Kè&quot;_-;_-@_-"/>
    <numFmt numFmtId="184" formatCode="#,##0.00&quot; &quot;[$€-816];[Red]&quot;-&quot;#,##0.00&quot; &quot;[$€-816]"/>
    <numFmt numFmtId="185" formatCode="_ * #,##0_)_£_ ;_ * \(#,##0\)_£_ ;_ * &quot;-&quot;_)_£_ ;_ @_ "/>
    <numFmt numFmtId="186" formatCode="_ * #,##0.00_)&quot;£&quot;_ ;_ * \(#,##0.00\)&quot;£&quot;_ ;_ * &quot;-&quot;??_)&quot;£&quot;_ ;_ @_ "/>
    <numFmt numFmtId="187" formatCode="_-* #,##0.00_$_-;\-* #,##0.00_$_-;_-* &quot;-&quot;??_$_-;_-@_-"/>
    <numFmt numFmtId="188" formatCode="dd\-mm\-yyyy"/>
    <numFmt numFmtId="189" formatCode="[$-F800]dddd\,\ mmmm\ dd\,\ yyyy"/>
  </numFmts>
  <fonts count="7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name val="Arial"/>
      <family val="2"/>
    </font>
    <font>
      <sz val="10"/>
      <name val="MS Sans Serif"/>
      <family val="2"/>
    </font>
    <font>
      <sz val="10"/>
      <color rgb="FF000000"/>
      <name val="MS Sans Serif"/>
      <family val="2"/>
    </font>
    <font>
      <sz val="10"/>
      <color rgb="FF000000"/>
      <name val="Arial"/>
      <family val="2"/>
    </font>
    <font>
      <b/>
      <sz val="10"/>
      <name val="MS Sans Serif"/>
      <family val="2"/>
    </font>
    <font>
      <b/>
      <sz val="8"/>
      <name val="Times New Roman"/>
      <family val="1"/>
    </font>
    <font>
      <b/>
      <sz val="8"/>
      <color rgb="FF000000"/>
      <name val="Times New Roman"/>
      <family val="1"/>
    </font>
    <font>
      <sz val="10"/>
      <name val="Helv"/>
    </font>
    <font>
      <sz val="10"/>
      <name val="Courier"/>
      <family val="3"/>
    </font>
    <font>
      <sz val="12"/>
      <color theme="1"/>
      <name val="Calibri"/>
      <family val="2"/>
      <scheme val="minor"/>
    </font>
    <font>
      <sz val="8"/>
      <name val="Times New Roman"/>
      <family val="1"/>
    </font>
    <font>
      <sz val="8"/>
      <color rgb="FF000000"/>
      <name val="Times New Roman"/>
      <family val="1"/>
    </font>
    <font>
      <sz val="10"/>
      <color indexed="8"/>
      <name val="Arial"/>
      <family val="2"/>
    </font>
    <font>
      <b/>
      <sz val="12"/>
      <name val="Arial"/>
      <family val="2"/>
    </font>
    <font>
      <b/>
      <i/>
      <sz val="16"/>
      <color theme="1"/>
      <name val="Liberation Sans"/>
    </font>
    <font>
      <u/>
      <sz val="11"/>
      <color theme="10"/>
      <name val="Calibri"/>
      <family val="2"/>
    </font>
    <font>
      <u/>
      <sz val="6"/>
      <color theme="10"/>
      <name val="Arial"/>
      <family val="2"/>
    </font>
    <font>
      <b/>
      <i/>
      <sz val="16"/>
      <name val="Helv"/>
    </font>
    <font>
      <sz val="10"/>
      <name val="Geneva"/>
      <family val="2"/>
    </font>
    <font>
      <b/>
      <i/>
      <u/>
      <sz val="11"/>
      <color theme="1"/>
      <name val="Liberation Sans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b/>
      <i/>
      <sz val="9"/>
      <color rgb="FF000000"/>
      <name val="Calibri"/>
      <family val="2"/>
    </font>
    <font>
      <i/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1"/>
      <color rgb="FF000000"/>
      <name val="Calibri"/>
      <family val="2"/>
    </font>
    <font>
      <sz val="12"/>
      <color indexed="8"/>
      <name val="Calibri"/>
      <family val="2"/>
    </font>
    <font>
      <b/>
      <i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i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6"/>
      <name val="Calibri"/>
      <family val="2"/>
      <scheme val="minor"/>
    </font>
    <font>
      <b/>
      <sz val="13"/>
      <color rgb="FF000000"/>
      <name val="Calibri"/>
      <family val="2"/>
      <scheme val="minor"/>
    </font>
    <font>
      <i/>
      <sz val="9"/>
      <color indexed="8"/>
      <name val="Calibri"/>
      <family val="2"/>
      <scheme val="minor"/>
    </font>
    <font>
      <i/>
      <sz val="9"/>
      <color rgb="FF000000"/>
      <name val="Calibri"/>
      <family val="2"/>
      <scheme val="minor"/>
    </font>
  </fonts>
  <fills count="53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0"/>
        <bgColor indexed="64"/>
      </patternFill>
    </fill>
    <fill>
      <patternFill patternType="solid">
        <fgColor rgb="FFBD9C6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6DAC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E3D0A1"/>
        <bgColor rgb="FFE2EFDA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E2EFDA"/>
      </patternFill>
    </fill>
    <fill>
      <patternFill patternType="solid">
        <fgColor rgb="FFE6DAC8"/>
        <bgColor rgb="FFFFFFFF"/>
      </patternFill>
    </fill>
    <fill>
      <patternFill patternType="solid">
        <fgColor rgb="FFD8C5A8"/>
        <bgColor indexed="64"/>
      </patternFill>
    </fill>
    <fill>
      <patternFill patternType="solid">
        <fgColor rgb="FFD8C5A8"/>
        <bgColor rgb="FFC6E0B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E2EFDA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BD9C69"/>
        <bgColor rgb="FFC6E0B4"/>
      </patternFill>
    </fill>
    <fill>
      <patternFill patternType="solid">
        <fgColor rgb="FFFADAD2"/>
        <bgColor indexed="64"/>
      </patternFill>
    </fill>
    <fill>
      <patternFill patternType="solid">
        <fgColor rgb="FFFFDAD2"/>
        <bgColor indexed="64"/>
      </patternFill>
    </fill>
  </fills>
  <borders count="86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8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8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rgb="FF000000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40">
    <xf numFmtId="0" fontId="0" fillId="0" borderId="0"/>
    <xf numFmtId="0" fontId="1" fillId="0" borderId="0" applyNumberFormat="0" applyFill="0" applyBorder="0" applyProtection="0"/>
    <xf numFmtId="0" fontId="5" fillId="0" borderId="0" applyNumberFormat="0" applyFill="0" applyBorder="0" applyAlignment="0" applyProtection="0"/>
    <xf numFmtId="0" fontId="6" fillId="0" borderId="7" applyNumberFormat="0" applyFill="0" applyAlignment="0" applyProtection="0"/>
    <xf numFmtId="0" fontId="7" fillId="0" borderId="8" applyNumberFormat="0" applyFill="0" applyAlignment="0" applyProtection="0"/>
    <xf numFmtId="0" fontId="8" fillId="0" borderId="9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10" applyNumberFormat="0" applyAlignment="0" applyProtection="0"/>
    <xf numFmtId="0" fontId="13" fillId="9" borderId="11" applyNumberFormat="0" applyAlignment="0" applyProtection="0"/>
    <xf numFmtId="0" fontId="14" fillId="9" borderId="10" applyNumberFormat="0" applyAlignment="0" applyProtection="0"/>
    <xf numFmtId="0" fontId="15" fillId="0" borderId="12" applyNumberFormat="0" applyFill="0" applyAlignment="0" applyProtection="0"/>
    <xf numFmtId="0" fontId="16" fillId="10" borderId="13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5" applyNumberFormat="0" applyFill="0" applyAlignment="0" applyProtection="0"/>
    <xf numFmtId="0" fontId="20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0"/>
    <xf numFmtId="0" fontId="22" fillId="0" borderId="0"/>
    <xf numFmtId="9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3" fillId="0" borderId="0"/>
    <xf numFmtId="166" fontId="1" fillId="0" borderId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4" fillId="0" borderId="0"/>
    <xf numFmtId="0" fontId="4" fillId="11" borderId="14" applyNumberFormat="0" applyFont="0" applyAlignment="0" applyProtection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167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 applyNumberFormat="0" applyFill="0" applyBorder="0" applyProtection="0"/>
    <xf numFmtId="0" fontId="27" fillId="0" borderId="0"/>
    <xf numFmtId="0" fontId="28" fillId="0" borderId="0" applyNumberFormat="0" applyBorder="0" applyProtection="0"/>
    <xf numFmtId="0" fontId="27" fillId="0" borderId="0"/>
    <xf numFmtId="0" fontId="28" fillId="0" borderId="0" applyNumberFormat="0" applyBorder="0" applyProtection="0"/>
    <xf numFmtId="0" fontId="22" fillId="0" borderId="0"/>
    <xf numFmtId="0" fontId="29" fillId="0" borderId="0" applyNumberFormat="0" applyBorder="0" applyProtection="0"/>
    <xf numFmtId="9" fontId="22" fillId="37" borderId="0"/>
    <xf numFmtId="0" fontId="22" fillId="0" borderId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168" fontId="30" fillId="0" borderId="16" applyAlignment="0" applyProtection="0"/>
    <xf numFmtId="0" fontId="31" fillId="0" borderId="18" applyNumberFormat="0" applyBorder="0" applyProtection="0">
      <alignment horizontal="center"/>
    </xf>
    <xf numFmtId="0" fontId="6" fillId="0" borderId="7" applyNumberFormat="0" applyFill="0" applyAlignment="0" applyProtection="0"/>
    <xf numFmtId="0" fontId="32" fillId="0" borderId="0" applyNumberFormat="0" applyBorder="0" applyProtection="0">
      <alignment horizontal="center"/>
    </xf>
    <xf numFmtId="0" fontId="7" fillId="0" borderId="8" applyNumberFormat="0" applyFill="0" applyAlignment="0" applyProtection="0"/>
    <xf numFmtId="0" fontId="8" fillId="0" borderId="9" applyNumberFormat="0" applyFill="0" applyAlignment="0" applyProtection="0"/>
    <xf numFmtId="0" fontId="8" fillId="0" borderId="0" applyNumberFormat="0" applyFill="0" applyBorder="0" applyAlignment="0" applyProtection="0"/>
    <xf numFmtId="0" fontId="22" fillId="0" borderId="0" applyFill="0" applyBorder="0" applyAlignment="0"/>
    <xf numFmtId="169" fontId="27" fillId="0" borderId="0" applyFill="0" applyBorder="0" applyAlignment="0"/>
    <xf numFmtId="170" fontId="27" fillId="0" borderId="0" applyFill="0" applyBorder="0" applyAlignment="0"/>
    <xf numFmtId="171" fontId="22" fillId="0" borderId="0" applyFill="0" applyBorder="0" applyAlignment="0"/>
    <xf numFmtId="172" fontId="22" fillId="0" borderId="0" applyFill="0" applyBorder="0" applyAlignment="0"/>
    <xf numFmtId="173" fontId="33" fillId="0" borderId="0" applyFill="0" applyBorder="0" applyAlignment="0"/>
    <xf numFmtId="174" fontId="34" fillId="0" borderId="0" applyFill="0" applyBorder="0" applyAlignment="0"/>
    <xf numFmtId="169" fontId="27" fillId="0" borderId="0" applyFill="0" applyBorder="0" applyAlignment="0"/>
    <xf numFmtId="0" fontId="15" fillId="0" borderId="12" applyNumberFormat="0" applyFill="0" applyAlignment="0" applyProtection="0"/>
    <xf numFmtId="173" fontId="33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9" fillId="5" borderId="0" applyNumberFormat="0" applyBorder="0" applyAlignment="0" applyProtection="0"/>
    <xf numFmtId="169" fontId="27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5" fillId="0" borderId="0" applyFont="0" applyFill="0" applyBorder="0" applyAlignment="0" applyProtection="0"/>
    <xf numFmtId="0" fontId="36" fillId="0" borderId="0" applyFill="0" applyBorder="0" applyProtection="0"/>
    <xf numFmtId="0" fontId="37" fillId="0" borderId="0" applyNumberFormat="0" applyFill="0" applyBorder="0" applyProtection="0"/>
    <xf numFmtId="14" fontId="38" fillId="0" borderId="0" applyFill="0" applyBorder="0" applyAlignment="0"/>
    <xf numFmtId="173" fontId="33" fillId="0" borderId="0" applyFill="0" applyBorder="0" applyAlignment="0"/>
    <xf numFmtId="169" fontId="27" fillId="0" borderId="0" applyFill="0" applyBorder="0" applyAlignment="0"/>
    <xf numFmtId="173" fontId="33" fillId="0" borderId="0" applyFill="0" applyBorder="0" applyAlignment="0"/>
    <xf numFmtId="174" fontId="34" fillId="0" borderId="0" applyFill="0" applyBorder="0" applyAlignment="0"/>
    <xf numFmtId="169" fontId="27" fillId="0" borderId="0" applyFill="0" applyBorder="0" applyAlignment="0"/>
    <xf numFmtId="0" fontId="12" fillId="8" borderId="10" applyNumberFormat="0" applyAlignment="0" applyProtection="0"/>
    <xf numFmtId="0" fontId="22" fillId="0" borderId="0"/>
    <xf numFmtId="0" fontId="33" fillId="0" borderId="0"/>
    <xf numFmtId="175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76" fontId="34" fillId="0" borderId="0" applyFont="0" applyFill="0" applyBorder="0" applyAlignment="0" applyProtection="0"/>
    <xf numFmtId="177" fontId="22" fillId="0" borderId="0" applyFill="0" applyBorder="0" applyAlignment="0" applyProtection="0"/>
    <xf numFmtId="38" fontId="26" fillId="38" borderId="0" applyNumberFormat="0" applyBorder="0" applyAlignment="0" applyProtection="0"/>
    <xf numFmtId="0" fontId="39" fillId="0" borderId="19" applyNumberFormat="0" applyAlignment="0" applyProtection="0">
      <alignment horizontal="left" vertical="center"/>
    </xf>
    <xf numFmtId="0" fontId="39" fillId="0" borderId="20">
      <alignment horizontal="left" vertical="center"/>
    </xf>
    <xf numFmtId="0" fontId="40" fillId="0" borderId="0">
      <alignment horizontal="center"/>
    </xf>
    <xf numFmtId="0" fontId="40" fillId="0" borderId="0">
      <alignment horizontal="center" textRotation="90"/>
    </xf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10" fontId="26" fillId="39" borderId="5" applyNumberFormat="0" applyBorder="0" applyAlignment="0" applyProtection="0"/>
    <xf numFmtId="173" fontId="33" fillId="0" borderId="0" applyFill="0" applyBorder="0" applyAlignment="0"/>
    <xf numFmtId="169" fontId="27" fillId="0" borderId="0" applyFill="0" applyBorder="0" applyAlignment="0"/>
    <xf numFmtId="173" fontId="33" fillId="0" borderId="0" applyFill="0" applyBorder="0" applyAlignment="0"/>
    <xf numFmtId="174" fontId="34" fillId="0" borderId="0" applyFill="0" applyBorder="0" applyAlignment="0"/>
    <xf numFmtId="169" fontId="27" fillId="0" borderId="0" applyFill="0" applyBorder="0" applyAlignment="0"/>
    <xf numFmtId="178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80" fontId="2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4" fillId="0" borderId="0" applyFont="0" applyFill="0" applyBorder="0" applyAlignment="0" applyProtection="0"/>
    <xf numFmtId="166" fontId="1" fillId="0" borderId="0" applyFill="0" applyBorder="0" applyAlignment="0" applyProtection="0"/>
    <xf numFmtId="44" fontId="2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3" fontId="38" fillId="0" borderId="0" applyFont="0" applyFill="0" applyBorder="0" applyAlignment="0" applyProtection="0"/>
    <xf numFmtId="181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82" fontId="43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8" fillId="0" borderId="0"/>
    <xf numFmtId="0" fontId="4" fillId="0" borderId="0"/>
    <xf numFmtId="0" fontId="4" fillId="0" borderId="0"/>
    <xf numFmtId="0" fontId="22" fillId="0" borderId="0"/>
    <xf numFmtId="0" fontId="29" fillId="0" borderId="0" applyNumberFormat="0" applyBorder="0" applyProtection="0"/>
    <xf numFmtId="0" fontId="29" fillId="0" borderId="0" applyNumberFormat="0" applyBorder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9" fillId="0" borderId="0" applyNumberFormat="0" applyBorder="0" applyProtection="0"/>
    <xf numFmtId="0" fontId="1" fillId="0" borderId="0"/>
    <xf numFmtId="0" fontId="22" fillId="0" borderId="0"/>
    <xf numFmtId="0" fontId="35" fillId="0" borderId="0"/>
    <xf numFmtId="0" fontId="22" fillId="0" borderId="0"/>
    <xf numFmtId="0" fontId="29" fillId="0" borderId="0" applyNumberFormat="0" applyBorder="0" applyProtection="0"/>
    <xf numFmtId="0" fontId="23" fillId="0" borderId="0"/>
    <xf numFmtId="0" fontId="4" fillId="0" borderId="0"/>
    <xf numFmtId="0" fontId="34" fillId="0" borderId="0"/>
    <xf numFmtId="0" fontId="35" fillId="0" borderId="0"/>
    <xf numFmtId="0" fontId="4" fillId="0" borderId="0"/>
    <xf numFmtId="0" fontId="4" fillId="0" borderId="0"/>
    <xf numFmtId="0" fontId="35" fillId="0" borderId="0"/>
    <xf numFmtId="0" fontId="35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9" fillId="0" borderId="0" applyNumberFormat="0" applyBorder="0" applyProtection="0"/>
    <xf numFmtId="0" fontId="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44" fillId="0" borderId="0"/>
    <xf numFmtId="0" fontId="33" fillId="0" borderId="0"/>
    <xf numFmtId="0" fontId="4" fillId="11" borderId="14" applyNumberFormat="0" applyFont="0" applyAlignment="0" applyProtection="0"/>
    <xf numFmtId="0" fontId="4" fillId="11" borderId="14" applyNumberFormat="0" applyFont="0" applyAlignment="0" applyProtection="0"/>
    <xf numFmtId="0" fontId="4" fillId="11" borderId="14" applyNumberFormat="0" applyFont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83" fontId="27" fillId="0" borderId="0" applyFont="0" applyFill="0" applyBorder="0" applyAlignment="0" applyProtection="0"/>
    <xf numFmtId="10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1" fillId="0" borderId="0" applyFont="0" applyFill="0" applyBorder="0" applyAlignment="0" applyProtection="0"/>
    <xf numFmtId="173" fontId="33" fillId="0" borderId="0" applyFill="0" applyBorder="0" applyAlignment="0"/>
    <xf numFmtId="169" fontId="27" fillId="0" borderId="0" applyFill="0" applyBorder="0" applyAlignment="0"/>
    <xf numFmtId="173" fontId="33" fillId="0" borderId="0" applyFill="0" applyBorder="0" applyAlignment="0"/>
    <xf numFmtId="174" fontId="34" fillId="0" borderId="0" applyFill="0" applyBorder="0" applyAlignment="0"/>
    <xf numFmtId="169" fontId="27" fillId="0" borderId="0" applyFill="0" applyBorder="0" applyAlignment="0"/>
    <xf numFmtId="0" fontId="45" fillId="0" borderId="0"/>
    <xf numFmtId="184" fontId="45" fillId="0" borderId="0"/>
    <xf numFmtId="0" fontId="22" fillId="0" borderId="0"/>
    <xf numFmtId="49" fontId="38" fillId="0" borderId="0" applyFill="0" applyBorder="0" applyAlignment="0"/>
    <xf numFmtId="185" fontId="22" fillId="0" borderId="0" applyFill="0" applyBorder="0" applyAlignment="0"/>
    <xf numFmtId="186" fontId="22" fillId="0" borderId="0" applyFill="0" applyBorder="0" applyAlignment="0"/>
    <xf numFmtId="0" fontId="17" fillId="0" borderId="0" applyNumberFormat="0" applyFill="0" applyBorder="0" applyAlignment="0" applyProtection="0"/>
    <xf numFmtId="0" fontId="19" fillId="0" borderId="15" applyNumberFormat="0" applyFill="0" applyAlignment="0" applyProtection="0"/>
    <xf numFmtId="164" fontId="1" fillId="0" borderId="0" applyFont="0" applyFill="0" applyBorder="0" applyAlignment="0" applyProtection="0"/>
    <xf numFmtId="187" fontId="4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/>
    <xf numFmtId="0" fontId="21" fillId="0" borderId="0"/>
    <xf numFmtId="0" fontId="31" fillId="0" borderId="31" applyNumberFormat="0" applyBorder="0" applyProtection="0">
      <alignment horizontal="center"/>
    </xf>
    <xf numFmtId="0" fontId="31" fillId="0" borderId="31" applyNumberFormat="0" applyBorder="0" applyProtection="0">
      <alignment horizontal="center"/>
    </xf>
    <xf numFmtId="0" fontId="31" fillId="0" borderId="31" applyNumberFormat="0" applyBorder="0" applyProtection="0">
      <alignment horizontal="center"/>
    </xf>
    <xf numFmtId="0" fontId="31" fillId="0" borderId="31" applyNumberFormat="0" applyBorder="0" applyProtection="0">
      <alignment horizontal="center"/>
    </xf>
    <xf numFmtId="0" fontId="31" fillId="0" borderId="31" applyNumberFormat="0" applyBorder="0" applyProtection="0">
      <alignment horizontal="center"/>
    </xf>
    <xf numFmtId="0" fontId="31" fillId="0" borderId="31" applyNumberFormat="0" applyBorder="0" applyProtection="0">
      <alignment horizontal="center"/>
    </xf>
    <xf numFmtId="0" fontId="31" fillId="0" borderId="31" applyNumberFormat="0" applyBorder="0" applyProtection="0">
      <alignment horizontal="center"/>
    </xf>
    <xf numFmtId="0" fontId="31" fillId="0" borderId="31" applyNumberFormat="0" applyBorder="0" applyProtection="0">
      <alignment horizontal="center"/>
    </xf>
    <xf numFmtId="0" fontId="39" fillId="0" borderId="32">
      <alignment horizontal="left" vertical="center"/>
    </xf>
    <xf numFmtId="0" fontId="21" fillId="0" borderId="0"/>
    <xf numFmtId="43" fontId="4" fillId="0" borderId="0" applyFont="0" applyFill="0" applyBorder="0" applyAlignment="0" applyProtection="0"/>
  </cellStyleXfs>
  <cellXfs count="435">
    <xf numFmtId="0" fontId="0" fillId="0" borderId="0" xfId="0"/>
    <xf numFmtId="4" fontId="2" fillId="36" borderId="3" xfId="1" applyNumberFormat="1" applyFont="1" applyFill="1" applyBorder="1" applyAlignment="1" applyProtection="1">
      <alignment horizontal="right" vertical="center"/>
      <protection locked="0"/>
    </xf>
    <xf numFmtId="4" fontId="3" fillId="36" borderId="3" xfId="1" applyNumberFormat="1" applyFont="1" applyFill="1" applyBorder="1" applyAlignment="1" applyProtection="1">
      <alignment horizontal="right" vertical="center"/>
      <protection locked="0"/>
    </xf>
    <xf numFmtId="4" fontId="52" fillId="40" borderId="27" xfId="61" applyNumberFormat="1" applyFont="1" applyFill="1" applyBorder="1" applyProtection="1">
      <protection locked="0"/>
    </xf>
    <xf numFmtId="4" fontId="2" fillId="36" borderId="57" xfId="1" applyNumberFormat="1" applyFont="1" applyFill="1" applyBorder="1" applyAlignment="1" applyProtection="1">
      <alignment horizontal="right" vertical="center" wrapText="1"/>
      <protection locked="0"/>
    </xf>
    <xf numFmtId="4" fontId="2" fillId="36" borderId="73" xfId="1" applyNumberFormat="1" applyFont="1" applyFill="1" applyBorder="1" applyAlignment="1" applyProtection="1">
      <alignment horizontal="right" vertical="center" wrapText="1"/>
      <protection locked="0"/>
    </xf>
    <xf numFmtId="4" fontId="2" fillId="36" borderId="72" xfId="1" applyNumberFormat="1" applyFont="1" applyFill="1" applyBorder="1" applyAlignment="1" applyProtection="1">
      <alignment horizontal="right" vertical="center" wrapText="1"/>
      <protection locked="0"/>
    </xf>
    <xf numFmtId="4" fontId="2" fillId="36" borderId="56" xfId="1" applyNumberFormat="1" applyFont="1" applyFill="1" applyBorder="1" applyAlignment="1" applyProtection="1">
      <alignment horizontal="right" vertical="center" wrapText="1"/>
      <protection locked="0"/>
    </xf>
    <xf numFmtId="4" fontId="2" fillId="36" borderId="54" xfId="1" applyNumberFormat="1" applyFont="1" applyFill="1" applyBorder="1" applyAlignment="1" applyProtection="1">
      <alignment horizontal="right" vertical="center" wrapText="1"/>
      <protection locked="0"/>
    </xf>
    <xf numFmtId="4" fontId="2" fillId="36" borderId="71" xfId="1" applyNumberFormat="1" applyFont="1" applyFill="1" applyBorder="1" applyAlignment="1" applyProtection="1">
      <alignment horizontal="right" vertical="center" wrapText="1"/>
      <protection locked="0"/>
    </xf>
    <xf numFmtId="4" fontId="2" fillId="36" borderId="3" xfId="1" applyNumberFormat="1" applyFont="1" applyFill="1" applyBorder="1" applyAlignment="1" applyProtection="1">
      <alignment horizontal="right" vertical="center" wrapText="1"/>
      <protection locked="0"/>
    </xf>
    <xf numFmtId="4" fontId="2" fillId="36" borderId="22" xfId="1" applyNumberFormat="1" applyFont="1" applyFill="1" applyBorder="1" applyAlignment="1" applyProtection="1">
      <alignment horizontal="right" vertical="center" wrapText="1"/>
      <protection locked="0"/>
    </xf>
    <xf numFmtId="4" fontId="2" fillId="36" borderId="17" xfId="1" applyNumberFormat="1" applyFont="1" applyFill="1" applyBorder="1" applyAlignment="1" applyProtection="1">
      <alignment horizontal="right" vertical="center" wrapText="1"/>
      <protection locked="0"/>
    </xf>
    <xf numFmtId="4" fontId="2" fillId="36" borderId="54" xfId="1" applyNumberFormat="1" applyFont="1" applyFill="1" applyBorder="1" applyAlignment="1" applyProtection="1">
      <alignment horizontal="right" vertical="center"/>
      <protection locked="0"/>
    </xf>
    <xf numFmtId="4" fontId="2" fillId="36" borderId="56" xfId="1" applyNumberFormat="1" applyFont="1" applyFill="1" applyBorder="1" applyAlignment="1" applyProtection="1">
      <alignment horizontal="right" vertical="center"/>
      <protection locked="0"/>
    </xf>
    <xf numFmtId="4" fontId="2" fillId="36" borderId="1" xfId="1" applyNumberFormat="1" applyFont="1" applyFill="1" applyBorder="1" applyAlignment="1" applyProtection="1">
      <alignment horizontal="right" vertical="center"/>
      <protection locked="0"/>
    </xf>
    <xf numFmtId="4" fontId="2" fillId="36" borderId="73" xfId="1" applyNumberFormat="1" applyFont="1" applyFill="1" applyBorder="1" applyAlignment="1" applyProtection="1">
      <alignment horizontal="right" vertical="center"/>
      <protection locked="0"/>
    </xf>
    <xf numFmtId="4" fontId="24" fillId="36" borderId="73" xfId="1" applyNumberFormat="1" applyFont="1" applyFill="1" applyBorder="1" applyAlignment="1" applyProtection="1">
      <alignment horizontal="right" vertical="center"/>
      <protection locked="0"/>
    </xf>
    <xf numFmtId="4" fontId="24" fillId="36" borderId="72" xfId="1" applyNumberFormat="1" applyFont="1" applyFill="1" applyBorder="1" applyAlignment="1" applyProtection="1">
      <alignment horizontal="right" vertical="center"/>
      <protection locked="0"/>
    </xf>
    <xf numFmtId="4" fontId="24" fillId="36" borderId="56" xfId="1" applyNumberFormat="1" applyFont="1" applyFill="1" applyBorder="1" applyAlignment="1" applyProtection="1">
      <alignment horizontal="right" vertical="center"/>
      <protection locked="0"/>
    </xf>
    <xf numFmtId="4" fontId="25" fillId="36" borderId="72" xfId="1" applyNumberFormat="1" applyFont="1" applyFill="1" applyBorder="1" applyAlignment="1" applyProtection="1">
      <alignment horizontal="right" vertical="center"/>
      <protection locked="0"/>
    </xf>
    <xf numFmtId="4" fontId="3" fillId="36" borderId="56" xfId="1" applyNumberFormat="1" applyFont="1" applyFill="1" applyBorder="1" applyAlignment="1" applyProtection="1">
      <alignment horizontal="right" vertical="center"/>
      <protection locked="0"/>
    </xf>
    <xf numFmtId="4" fontId="2" fillId="36" borderId="2" xfId="1" applyNumberFormat="1" applyFont="1" applyFill="1" applyBorder="1" applyAlignment="1" applyProtection="1">
      <alignment horizontal="right" vertical="center" wrapText="1"/>
      <protection locked="0"/>
    </xf>
    <xf numFmtId="4" fontId="2" fillId="36" borderId="51" xfId="1" applyNumberFormat="1" applyFont="1" applyFill="1" applyBorder="1" applyAlignment="1" applyProtection="1">
      <alignment horizontal="right" vertical="center" wrapText="1"/>
      <protection locked="0"/>
    </xf>
    <xf numFmtId="4" fontId="3" fillId="36" borderId="51" xfId="1" applyNumberFormat="1" applyFont="1" applyFill="1" applyBorder="1" applyAlignment="1" applyProtection="1">
      <alignment horizontal="right" vertical="center" wrapText="1"/>
      <protection locked="0"/>
    </xf>
    <xf numFmtId="4" fontId="3" fillId="36" borderId="54" xfId="1" applyNumberFormat="1" applyFont="1" applyFill="1" applyBorder="1" applyAlignment="1" applyProtection="1">
      <alignment horizontal="right" vertical="center" wrapText="1"/>
      <protection locked="0"/>
    </xf>
    <xf numFmtId="4" fontId="2" fillId="36" borderId="21" xfId="1" applyNumberFormat="1" applyFont="1" applyFill="1" applyBorder="1" applyAlignment="1" applyProtection="1">
      <alignment horizontal="right" vertical="center" wrapText="1"/>
      <protection locked="0"/>
    </xf>
    <xf numFmtId="4" fontId="3" fillId="36" borderId="3" xfId="1" applyNumberFormat="1" applyFont="1" applyFill="1" applyBorder="1" applyAlignment="1" applyProtection="1">
      <alignment horizontal="right" vertical="center" wrapText="1"/>
      <protection locked="0"/>
    </xf>
    <xf numFmtId="4" fontId="3" fillId="36" borderId="60" xfId="1" applyNumberFormat="1" applyFont="1" applyFill="1" applyBorder="1" applyAlignment="1" applyProtection="1">
      <alignment horizontal="right" vertical="center" wrapText="1"/>
      <protection locked="0"/>
    </xf>
    <xf numFmtId="49" fontId="2" fillId="0" borderId="48" xfId="339" quotePrefix="1" applyNumberFormat="1" applyFont="1" applyBorder="1" applyAlignment="1" applyProtection="1">
      <alignment horizontal="center" vertical="center"/>
    </xf>
    <xf numFmtId="49" fontId="47" fillId="2" borderId="65" xfId="1" applyNumberFormat="1" applyFont="1" applyFill="1" applyBorder="1" applyAlignment="1" applyProtection="1">
      <alignment vertical="center"/>
    </xf>
    <xf numFmtId="49" fontId="2" fillId="0" borderId="5" xfId="339" quotePrefix="1" applyNumberFormat="1" applyFont="1" applyBorder="1" applyAlignment="1" applyProtection="1">
      <alignment horizontal="center" vertical="center"/>
    </xf>
    <xf numFmtId="49" fontId="47" fillId="2" borderId="38" xfId="1" applyNumberFormat="1" applyFont="1" applyFill="1" applyBorder="1" applyAlignment="1" applyProtection="1">
      <alignment vertical="center"/>
    </xf>
    <xf numFmtId="0" fontId="2" fillId="0" borderId="5" xfId="1" applyFont="1" applyBorder="1" applyAlignment="1" applyProtection="1">
      <alignment horizontal="center"/>
    </xf>
    <xf numFmtId="49" fontId="2" fillId="0" borderId="43" xfId="339" quotePrefix="1" applyNumberFormat="1" applyFont="1" applyBorder="1" applyAlignment="1" applyProtection="1">
      <alignment horizontal="center" vertical="center"/>
    </xf>
    <xf numFmtId="49" fontId="2" fillId="2" borderId="38" xfId="1" applyNumberFormat="1" applyFont="1" applyFill="1" applyBorder="1" applyAlignment="1" applyProtection="1">
      <alignment horizontal="left" vertical="center"/>
    </xf>
    <xf numFmtId="0" fontId="2" fillId="0" borderId="42" xfId="1" applyFont="1" applyBorder="1" applyAlignment="1" applyProtection="1">
      <alignment horizontal="center"/>
    </xf>
    <xf numFmtId="49" fontId="2" fillId="2" borderId="50" xfId="1" applyNumberFormat="1" applyFont="1" applyFill="1" applyBorder="1" applyAlignment="1" applyProtection="1">
      <alignment horizontal="left" vertical="center"/>
    </xf>
    <xf numFmtId="0" fontId="2" fillId="0" borderId="5" xfId="1" applyFont="1" applyBorder="1" applyProtection="1"/>
    <xf numFmtId="0" fontId="2" fillId="0" borderId="58" xfId="1" applyFont="1" applyBorder="1" applyProtection="1"/>
    <xf numFmtId="49" fontId="2" fillId="0" borderId="58" xfId="339" quotePrefix="1" applyNumberFormat="1" applyFont="1" applyBorder="1" applyAlignment="1" applyProtection="1">
      <alignment horizontal="center" vertical="center"/>
    </xf>
    <xf numFmtId="0" fontId="47" fillId="3" borderId="56" xfId="1" applyFont="1" applyFill="1" applyBorder="1" applyAlignment="1" applyProtection="1">
      <alignment horizontal="left"/>
    </xf>
    <xf numFmtId="0" fontId="2" fillId="0" borderId="0" xfId="1" applyFont="1" applyProtection="1"/>
    <xf numFmtId="49" fontId="46" fillId="2" borderId="59" xfId="1" applyNumberFormat="1" applyFont="1" applyFill="1" applyBorder="1" applyAlignment="1" applyProtection="1">
      <alignment horizontal="right" vertical="center" wrapText="1"/>
    </xf>
    <xf numFmtId="0" fontId="46" fillId="3" borderId="31" xfId="1" applyFont="1" applyFill="1" applyBorder="1" applyAlignment="1" applyProtection="1">
      <alignment horizontal="right"/>
    </xf>
    <xf numFmtId="0" fontId="2" fillId="0" borderId="51" xfId="1" applyFont="1" applyBorder="1" applyProtection="1"/>
    <xf numFmtId="49" fontId="2" fillId="0" borderId="51" xfId="339" quotePrefix="1" applyNumberFormat="1" applyFont="1" applyBorder="1" applyAlignment="1" applyProtection="1">
      <alignment horizontal="center" vertical="center"/>
    </xf>
    <xf numFmtId="0" fontId="47" fillId="3" borderId="51" xfId="1" applyFont="1" applyFill="1" applyBorder="1" applyAlignment="1" applyProtection="1">
      <alignment horizontal="left"/>
    </xf>
    <xf numFmtId="0" fontId="2" fillId="3" borderId="51" xfId="1" applyFont="1" applyFill="1" applyBorder="1" applyAlignment="1" applyProtection="1">
      <alignment horizontal="left"/>
    </xf>
    <xf numFmtId="49" fontId="2" fillId="0" borderId="51" xfId="1" applyNumberFormat="1" applyFont="1" applyBorder="1" applyProtection="1"/>
    <xf numFmtId="49" fontId="2" fillId="0" borderId="56" xfId="339" quotePrefix="1" applyNumberFormat="1" applyFont="1" applyBorder="1" applyAlignment="1" applyProtection="1">
      <alignment horizontal="center" vertical="center"/>
    </xf>
    <xf numFmtId="0" fontId="2" fillId="0" borderId="56" xfId="1" applyFont="1" applyBorder="1" applyProtection="1"/>
    <xf numFmtId="49" fontId="47" fillId="2" borderId="53" xfId="1" applyNumberFormat="1" applyFont="1" applyFill="1" applyBorder="1" applyAlignment="1" applyProtection="1">
      <alignment vertical="center"/>
    </xf>
    <xf numFmtId="0" fontId="2" fillId="0" borderId="56" xfId="1" quotePrefix="1" applyFont="1" applyBorder="1" applyAlignment="1" applyProtection="1">
      <alignment horizontal="center" vertical="center"/>
    </xf>
    <xf numFmtId="0" fontId="2" fillId="0" borderId="56" xfId="1" applyFont="1" applyBorder="1" applyAlignment="1" applyProtection="1">
      <alignment horizontal="center" vertical="center"/>
    </xf>
    <xf numFmtId="49" fontId="47" fillId="2" borderId="57" xfId="1" applyNumberFormat="1" applyFont="1" applyFill="1" applyBorder="1" applyAlignment="1" applyProtection="1">
      <alignment vertical="center"/>
    </xf>
    <xf numFmtId="0" fontId="47" fillId="0" borderId="56" xfId="1" applyFont="1" applyBorder="1" applyProtection="1"/>
    <xf numFmtId="49" fontId="46" fillId="2" borderId="57" xfId="1" applyNumberFormat="1" applyFont="1" applyFill="1" applyBorder="1" applyAlignment="1" applyProtection="1">
      <alignment vertical="center"/>
    </xf>
    <xf numFmtId="49" fontId="2" fillId="2" borderId="57" xfId="1" applyNumberFormat="1" applyFont="1" applyFill="1" applyBorder="1" applyAlignment="1" applyProtection="1">
      <alignment horizontal="left" vertical="center"/>
    </xf>
    <xf numFmtId="49" fontId="2" fillId="2" borderId="57" xfId="1" applyNumberFormat="1" applyFont="1" applyFill="1" applyBorder="1" applyAlignment="1" applyProtection="1">
      <alignment horizontal="left" vertical="center" wrapText="1"/>
    </xf>
    <xf numFmtId="49" fontId="46" fillId="2" borderId="57" xfId="1" applyNumberFormat="1" applyFont="1" applyFill="1" applyBorder="1" applyAlignment="1" applyProtection="1">
      <alignment horizontal="left" vertical="center" wrapText="1"/>
    </xf>
    <xf numFmtId="49" fontId="47" fillId="2" borderId="61" xfId="1" applyNumberFormat="1" applyFont="1" applyFill="1" applyBorder="1" applyAlignment="1" applyProtection="1">
      <alignment vertical="center"/>
    </xf>
    <xf numFmtId="49" fontId="47" fillId="2" borderId="24" xfId="1" applyNumberFormat="1" applyFont="1" applyFill="1" applyBorder="1" applyAlignment="1" applyProtection="1">
      <alignment vertical="center"/>
    </xf>
    <xf numFmtId="49" fontId="3" fillId="4" borderId="59" xfId="1" applyNumberFormat="1" applyFont="1" applyFill="1" applyBorder="1" applyAlignment="1" applyProtection="1">
      <alignment vertical="center"/>
    </xf>
    <xf numFmtId="49" fontId="3" fillId="4" borderId="24" xfId="1" applyNumberFormat="1" applyFont="1" applyFill="1" applyBorder="1" applyAlignment="1" applyProtection="1">
      <alignment vertical="center"/>
    </xf>
    <xf numFmtId="49" fontId="2" fillId="2" borderId="24" xfId="1" applyNumberFormat="1" applyFont="1" applyFill="1" applyBorder="1" applyAlignment="1" applyProtection="1">
      <alignment vertical="center"/>
    </xf>
    <xf numFmtId="0" fontId="46" fillId="0" borderId="56" xfId="1" applyFont="1" applyBorder="1" applyProtection="1"/>
    <xf numFmtId="49" fontId="2" fillId="2" borderId="24" xfId="1" applyNumberFormat="1" applyFont="1" applyFill="1" applyBorder="1" applyAlignment="1" applyProtection="1">
      <alignment horizontal="left" vertical="center" wrapText="1" shrinkToFit="1"/>
    </xf>
    <xf numFmtId="49" fontId="2" fillId="2" borderId="24" xfId="1" applyNumberFormat="1" applyFont="1" applyFill="1" applyBorder="1" applyAlignment="1" applyProtection="1">
      <alignment horizontal="left" vertical="center"/>
    </xf>
    <xf numFmtId="49" fontId="47" fillId="2" borderId="64" xfId="1" applyNumberFormat="1" applyFont="1" applyFill="1" applyBorder="1" applyAlignment="1" applyProtection="1">
      <alignment vertical="center"/>
    </xf>
    <xf numFmtId="49" fontId="3" fillId="4" borderId="67" xfId="1" applyNumberFormat="1" applyFont="1" applyFill="1" applyBorder="1" applyAlignment="1" applyProtection="1">
      <alignment vertical="center"/>
    </xf>
    <xf numFmtId="49" fontId="3" fillId="2" borderId="4" xfId="1" applyNumberFormat="1" applyFont="1" applyFill="1" applyBorder="1" applyAlignment="1" applyProtection="1">
      <alignment vertical="center"/>
    </xf>
    <xf numFmtId="49" fontId="3" fillId="3" borderId="4" xfId="1" applyNumberFormat="1" applyFont="1" applyFill="1" applyBorder="1" applyAlignment="1" applyProtection="1">
      <alignment vertical="center"/>
    </xf>
    <xf numFmtId="0" fontId="2" fillId="0" borderId="0" xfId="1" applyNumberFormat="1" applyFont="1" applyProtection="1"/>
    <xf numFmtId="0" fontId="3" fillId="4" borderId="5" xfId="1" applyFont="1" applyFill="1" applyBorder="1" applyAlignment="1" applyProtection="1">
      <alignment horizontal="center" vertical="center"/>
    </xf>
    <xf numFmtId="4" fontId="2" fillId="47" borderId="3" xfId="1" applyNumberFormat="1" applyFont="1" applyFill="1" applyBorder="1" applyAlignment="1" applyProtection="1">
      <alignment horizontal="right" vertical="center" wrapText="1"/>
      <protection locked="0"/>
    </xf>
    <xf numFmtId="4" fontId="2" fillId="47" borderId="51" xfId="1" applyNumberFormat="1" applyFont="1" applyFill="1" applyBorder="1" applyAlignment="1" applyProtection="1">
      <alignment horizontal="right" vertical="center" wrapText="1"/>
      <protection locked="0"/>
    </xf>
    <xf numFmtId="4" fontId="3" fillId="47" borderId="51" xfId="1" applyNumberFormat="1" applyFont="1" applyFill="1" applyBorder="1" applyAlignment="1" applyProtection="1">
      <alignment horizontal="right" vertical="center" wrapText="1"/>
      <protection locked="0"/>
    </xf>
    <xf numFmtId="4" fontId="2" fillId="47" borderId="54" xfId="1" applyNumberFormat="1" applyFont="1" applyFill="1" applyBorder="1" applyAlignment="1" applyProtection="1">
      <alignment horizontal="right" vertical="center" wrapText="1"/>
      <protection locked="0"/>
    </xf>
    <xf numFmtId="4" fontId="3" fillId="47" borderId="54" xfId="1" applyNumberFormat="1" applyFont="1" applyFill="1" applyBorder="1" applyAlignment="1" applyProtection="1">
      <alignment horizontal="right" vertical="center" wrapText="1"/>
      <protection locked="0"/>
    </xf>
    <xf numFmtId="4" fontId="2" fillId="47" borderId="21" xfId="1" applyNumberFormat="1" applyFont="1" applyFill="1" applyBorder="1" applyAlignment="1" applyProtection="1">
      <alignment horizontal="right" vertical="center" wrapText="1"/>
      <protection locked="0"/>
    </xf>
    <xf numFmtId="4" fontId="2" fillId="47" borderId="54" xfId="1" applyNumberFormat="1" applyFont="1" applyFill="1" applyBorder="1" applyAlignment="1" applyProtection="1">
      <alignment horizontal="right" vertical="center"/>
      <protection locked="0"/>
    </xf>
    <xf numFmtId="4" fontId="3" fillId="47" borderId="3" xfId="1" applyNumberFormat="1" applyFont="1" applyFill="1" applyBorder="1" applyAlignment="1" applyProtection="1">
      <alignment horizontal="right" vertical="center" wrapText="1"/>
      <protection locked="0"/>
    </xf>
    <xf numFmtId="4" fontId="3" fillId="47" borderId="60" xfId="1" applyNumberFormat="1" applyFont="1" applyFill="1" applyBorder="1" applyAlignment="1" applyProtection="1">
      <alignment horizontal="right" vertical="center" wrapText="1"/>
      <protection locked="0"/>
    </xf>
    <xf numFmtId="4" fontId="2" fillId="47" borderId="57" xfId="1" applyNumberFormat="1" applyFont="1" applyFill="1" applyBorder="1" applyAlignment="1" applyProtection="1">
      <alignment horizontal="right" vertical="center" wrapText="1"/>
      <protection locked="0"/>
    </xf>
    <xf numFmtId="4" fontId="2" fillId="47" borderId="72" xfId="1" applyNumberFormat="1" applyFont="1" applyFill="1" applyBorder="1" applyAlignment="1" applyProtection="1">
      <alignment horizontal="right" vertical="center" wrapText="1"/>
      <protection locked="0"/>
    </xf>
    <xf numFmtId="4" fontId="2" fillId="47" borderId="56" xfId="1" applyNumberFormat="1" applyFont="1" applyFill="1" applyBorder="1" applyAlignment="1" applyProtection="1">
      <alignment horizontal="right" vertical="center" wrapText="1"/>
      <protection locked="0"/>
    </xf>
    <xf numFmtId="4" fontId="2" fillId="47" borderId="73" xfId="1" applyNumberFormat="1" applyFont="1" applyFill="1" applyBorder="1" applyAlignment="1" applyProtection="1">
      <alignment horizontal="right" vertical="center" wrapText="1"/>
      <protection locked="0"/>
    </xf>
    <xf numFmtId="4" fontId="2" fillId="47" borderId="71" xfId="1" applyNumberFormat="1" applyFont="1" applyFill="1" applyBorder="1" applyAlignment="1" applyProtection="1">
      <alignment horizontal="right" vertical="center" wrapText="1"/>
      <protection locked="0"/>
    </xf>
    <xf numFmtId="4" fontId="2" fillId="47" borderId="22" xfId="1" applyNumberFormat="1" applyFont="1" applyFill="1" applyBorder="1" applyAlignment="1" applyProtection="1">
      <alignment horizontal="right" vertical="center" wrapText="1"/>
      <protection locked="0"/>
    </xf>
    <xf numFmtId="4" fontId="2" fillId="47" borderId="17" xfId="1" applyNumberFormat="1" applyFont="1" applyFill="1" applyBorder="1" applyAlignment="1" applyProtection="1">
      <alignment horizontal="right" vertical="center" wrapText="1"/>
      <protection locked="0"/>
    </xf>
    <xf numFmtId="4" fontId="3" fillId="47" borderId="3" xfId="1" applyNumberFormat="1" applyFont="1" applyFill="1" applyBorder="1" applyAlignment="1" applyProtection="1">
      <alignment horizontal="right" vertical="center"/>
      <protection locked="0"/>
    </xf>
    <xf numFmtId="4" fontId="2" fillId="47" borderId="3" xfId="1" applyNumberFormat="1" applyFont="1" applyFill="1" applyBorder="1" applyAlignment="1" applyProtection="1">
      <alignment horizontal="right" vertical="center"/>
      <protection locked="0"/>
    </xf>
    <xf numFmtId="4" fontId="2" fillId="47" borderId="56" xfId="1" applyNumberFormat="1" applyFont="1" applyFill="1" applyBorder="1" applyAlignment="1" applyProtection="1">
      <alignment horizontal="right" vertical="center"/>
      <protection locked="0"/>
    </xf>
    <xf numFmtId="4" fontId="2" fillId="47" borderId="1" xfId="1" applyNumberFormat="1" applyFont="1" applyFill="1" applyBorder="1" applyAlignment="1" applyProtection="1">
      <alignment horizontal="right" vertical="center"/>
      <protection locked="0"/>
    </xf>
    <xf numFmtId="4" fontId="2" fillId="47" borderId="73" xfId="1" applyNumberFormat="1" applyFont="1" applyFill="1" applyBorder="1" applyAlignment="1" applyProtection="1">
      <alignment horizontal="right" vertical="center"/>
      <protection locked="0"/>
    </xf>
    <xf numFmtId="4" fontId="24" fillId="47" borderId="73" xfId="1" applyNumberFormat="1" applyFont="1" applyFill="1" applyBorder="1" applyAlignment="1" applyProtection="1">
      <alignment horizontal="right" vertical="center"/>
      <protection locked="0"/>
    </xf>
    <xf numFmtId="4" fontId="24" fillId="47" borderId="72" xfId="1" applyNumberFormat="1" applyFont="1" applyFill="1" applyBorder="1" applyAlignment="1" applyProtection="1">
      <alignment horizontal="right" vertical="center"/>
      <protection locked="0"/>
    </xf>
    <xf numFmtId="4" fontId="24" fillId="47" borderId="56" xfId="1" applyNumberFormat="1" applyFont="1" applyFill="1" applyBorder="1" applyAlignment="1" applyProtection="1">
      <alignment horizontal="right" vertical="center"/>
      <protection locked="0"/>
    </xf>
    <xf numFmtId="4" fontId="25" fillId="47" borderId="72" xfId="1" applyNumberFormat="1" applyFont="1" applyFill="1" applyBorder="1" applyAlignment="1" applyProtection="1">
      <alignment horizontal="right" vertical="center"/>
      <protection locked="0"/>
    </xf>
    <xf numFmtId="4" fontId="3" fillId="47" borderId="56" xfId="1" applyNumberFormat="1" applyFont="1" applyFill="1" applyBorder="1" applyAlignment="1" applyProtection="1">
      <alignment horizontal="right" vertical="center"/>
      <protection locked="0"/>
    </xf>
    <xf numFmtId="4" fontId="52" fillId="48" borderId="27" xfId="61" applyNumberFormat="1" applyFont="1" applyFill="1" applyBorder="1" applyProtection="1">
      <protection locked="0"/>
    </xf>
    <xf numFmtId="0" fontId="60" fillId="47" borderId="41" xfId="58" applyFont="1" applyFill="1" applyBorder="1" applyProtection="1">
      <protection locked="0"/>
    </xf>
    <xf numFmtId="0" fontId="60" fillId="47" borderId="40" xfId="58" applyFont="1" applyFill="1" applyBorder="1" applyProtection="1">
      <protection locked="0"/>
    </xf>
    <xf numFmtId="0" fontId="60" fillId="47" borderId="42" xfId="58" applyFont="1" applyFill="1" applyBorder="1" applyProtection="1">
      <protection locked="0"/>
    </xf>
    <xf numFmtId="0" fontId="61" fillId="49" borderId="29" xfId="58" applyFont="1" applyFill="1" applyBorder="1" applyAlignment="1" applyProtection="1">
      <alignment horizontal="right"/>
      <protection locked="0"/>
    </xf>
    <xf numFmtId="4" fontId="3" fillId="36" borderId="3" xfId="1" applyNumberFormat="1" applyFont="1" applyFill="1" applyBorder="1" applyAlignment="1" applyProtection="1">
      <alignment horizontal="right" vertical="center"/>
    </xf>
    <xf numFmtId="4" fontId="2" fillId="0" borderId="73" xfId="1" applyNumberFormat="1" applyFont="1" applyFill="1" applyBorder="1" applyAlignment="1" applyProtection="1">
      <alignment horizontal="right" vertical="center"/>
    </xf>
    <xf numFmtId="49" fontId="47" fillId="0" borderId="56" xfId="1" applyNumberFormat="1" applyFont="1" applyFill="1" applyBorder="1" applyAlignment="1" applyProtection="1">
      <alignment vertical="center"/>
    </xf>
    <xf numFmtId="49" fontId="2" fillId="0" borderId="72" xfId="1" applyNumberFormat="1" applyFont="1" applyFill="1" applyBorder="1" applyAlignment="1" applyProtection="1">
      <alignment horizontal="center" vertical="center" wrapText="1"/>
    </xf>
    <xf numFmtId="4" fontId="3" fillId="47" borderId="56" xfId="1" applyNumberFormat="1" applyFont="1" applyFill="1" applyBorder="1" applyAlignment="1" applyProtection="1">
      <alignment horizontal="right" vertical="center" wrapText="1"/>
      <protection locked="0"/>
    </xf>
    <xf numFmtId="49" fontId="2" fillId="0" borderId="56" xfId="1" applyNumberFormat="1" applyFont="1" applyBorder="1" applyProtection="1"/>
    <xf numFmtId="0" fontId="2" fillId="0" borderId="77" xfId="1" applyFont="1" applyBorder="1" applyProtection="1"/>
    <xf numFmtId="49" fontId="2" fillId="0" borderId="77" xfId="1" applyNumberFormat="1" applyFont="1" applyBorder="1" applyProtection="1"/>
    <xf numFmtId="49" fontId="2" fillId="0" borderId="78" xfId="339" quotePrefix="1" applyNumberFormat="1" applyFont="1" applyBorder="1" applyAlignment="1" applyProtection="1">
      <alignment horizontal="center" vertical="center"/>
    </xf>
    <xf numFmtId="4" fontId="2" fillId="36" borderId="77" xfId="1" applyNumberFormat="1" applyFont="1" applyFill="1" applyBorder="1" applyAlignment="1" applyProtection="1">
      <alignment horizontal="right" vertical="center" wrapText="1"/>
      <protection locked="0"/>
    </xf>
    <xf numFmtId="4" fontId="2" fillId="47" borderId="79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56" xfId="1" applyFont="1" applyFill="1" applyBorder="1" applyProtection="1"/>
    <xf numFmtId="0" fontId="2" fillId="0" borderId="51" xfId="1" applyFont="1" applyFill="1" applyBorder="1" applyProtection="1"/>
    <xf numFmtId="0" fontId="2" fillId="0" borderId="77" xfId="1" applyFont="1" applyFill="1" applyBorder="1" applyProtection="1"/>
    <xf numFmtId="0" fontId="59" fillId="0" borderId="0" xfId="1" applyFont="1" applyProtection="1"/>
    <xf numFmtId="0" fontId="3" fillId="0" borderId="0" xfId="1" applyFont="1" applyProtection="1"/>
    <xf numFmtId="0" fontId="3" fillId="0" borderId="0" xfId="1" applyFont="1" applyBorder="1" applyProtection="1"/>
    <xf numFmtId="0" fontId="2" fillId="0" borderId="0" xfId="1" applyFont="1" applyBorder="1" applyProtection="1"/>
    <xf numFmtId="0" fontId="2" fillId="2" borderId="0" xfId="1" applyFont="1" applyFill="1" applyBorder="1" applyAlignment="1" applyProtection="1">
      <alignment vertical="center"/>
    </xf>
    <xf numFmtId="0" fontId="48" fillId="2" borderId="0" xfId="1" applyFont="1" applyFill="1" applyBorder="1" applyAlignment="1" applyProtection="1">
      <alignment vertical="center"/>
    </xf>
    <xf numFmtId="0" fontId="2" fillId="3" borderId="0" xfId="1" applyFont="1" applyFill="1" applyBorder="1" applyProtection="1"/>
    <xf numFmtId="0" fontId="2" fillId="3" borderId="0" xfId="1" applyFont="1" applyFill="1" applyBorder="1" applyAlignment="1" applyProtection="1">
      <alignment vertical="center" wrapText="1"/>
    </xf>
    <xf numFmtId="165" fontId="2" fillId="3" borderId="0" xfId="1" applyNumberFormat="1" applyFont="1" applyFill="1" applyBorder="1" applyAlignment="1" applyProtection="1">
      <alignment horizontal="center"/>
    </xf>
    <xf numFmtId="0" fontId="2" fillId="2" borderId="0" xfId="1" applyFont="1" applyFill="1" applyBorder="1" applyAlignment="1" applyProtection="1">
      <alignment vertical="center" wrapText="1"/>
    </xf>
    <xf numFmtId="49" fontId="47" fillId="4" borderId="56" xfId="1" applyNumberFormat="1" applyFont="1" applyFill="1" applyBorder="1" applyAlignment="1" applyProtection="1">
      <alignment horizontal="center" vertical="center" wrapText="1"/>
    </xf>
    <xf numFmtId="49" fontId="3" fillId="4" borderId="56" xfId="1" applyNumberFormat="1" applyFont="1" applyFill="1" applyBorder="1" applyAlignment="1" applyProtection="1">
      <alignment horizontal="center" vertical="center" wrapText="1"/>
    </xf>
    <xf numFmtId="1" fontId="3" fillId="4" borderId="56" xfId="1" applyNumberFormat="1" applyFont="1" applyFill="1" applyBorder="1" applyAlignment="1" applyProtection="1">
      <alignment horizontal="center" vertical="center" wrapText="1"/>
    </xf>
    <xf numFmtId="4" fontId="3" fillId="36" borderId="1" xfId="1" applyNumberFormat="1" applyFont="1" applyFill="1" applyBorder="1" applyAlignment="1" applyProtection="1">
      <alignment horizontal="right" vertical="center" wrapText="1"/>
    </xf>
    <xf numFmtId="4" fontId="3" fillId="3" borderId="1" xfId="1" applyNumberFormat="1" applyFont="1" applyFill="1" applyBorder="1" applyAlignment="1" applyProtection="1">
      <alignment horizontal="right" vertical="center" wrapText="1"/>
    </xf>
    <xf numFmtId="4" fontId="2" fillId="36" borderId="3" xfId="1" applyNumberFormat="1" applyFont="1" applyFill="1" applyBorder="1" applyAlignment="1" applyProtection="1">
      <alignment horizontal="right" vertical="center" wrapText="1"/>
    </xf>
    <xf numFmtId="4" fontId="2" fillId="0" borderId="3" xfId="1" applyNumberFormat="1" applyFont="1" applyFill="1" applyBorder="1" applyAlignment="1" applyProtection="1">
      <alignment horizontal="right" vertical="center" wrapText="1"/>
    </xf>
    <xf numFmtId="0" fontId="52" fillId="0" borderId="45" xfId="0" applyFont="1" applyBorder="1" applyAlignment="1">
      <alignment horizontal="justify" vertical="justify"/>
    </xf>
    <xf numFmtId="0" fontId="52" fillId="0" borderId="46" xfId="0" applyFont="1" applyBorder="1" applyAlignment="1">
      <alignment horizontal="justify" vertical="justify"/>
    </xf>
    <xf numFmtId="0" fontId="52" fillId="0" borderId="47" xfId="0" applyFont="1" applyBorder="1" applyAlignment="1">
      <alignment horizontal="justify" vertical="justify"/>
    </xf>
    <xf numFmtId="4" fontId="3" fillId="36" borderId="57" xfId="1" applyNumberFormat="1" applyFont="1" applyFill="1" applyBorder="1" applyAlignment="1" applyProtection="1">
      <alignment horizontal="right" vertical="center" wrapText="1"/>
    </xf>
    <xf numFmtId="4" fontId="3" fillId="3" borderId="57" xfId="1" applyNumberFormat="1" applyFont="1" applyFill="1" applyBorder="1" applyAlignment="1" applyProtection="1">
      <alignment horizontal="right" vertical="center" wrapText="1"/>
    </xf>
    <xf numFmtId="4" fontId="2" fillId="36" borderId="57" xfId="1" applyNumberFormat="1" applyFont="1" applyFill="1" applyBorder="1" applyAlignment="1" applyProtection="1">
      <alignment horizontal="right" vertical="center" wrapText="1"/>
    </xf>
    <xf numFmtId="4" fontId="2" fillId="3" borderId="57" xfId="1" applyNumberFormat="1" applyFont="1" applyFill="1" applyBorder="1" applyAlignment="1" applyProtection="1">
      <alignment horizontal="right" vertical="center" wrapText="1"/>
    </xf>
    <xf numFmtId="4" fontId="2" fillId="36" borderId="52" xfId="1" applyNumberFormat="1" applyFont="1" applyFill="1" applyBorder="1" applyAlignment="1" applyProtection="1">
      <alignment horizontal="right" vertical="center" wrapText="1"/>
    </xf>
    <xf numFmtId="4" fontId="2" fillId="3" borderId="52" xfId="1" applyNumberFormat="1" applyFont="1" applyFill="1" applyBorder="1" applyAlignment="1" applyProtection="1">
      <alignment horizontal="right" vertical="center" wrapText="1"/>
    </xf>
    <xf numFmtId="4" fontId="2" fillId="0" borderId="57" xfId="1" applyNumberFormat="1" applyFont="1" applyFill="1" applyBorder="1" applyAlignment="1" applyProtection="1">
      <alignment horizontal="right" vertical="center" wrapText="1"/>
    </xf>
    <xf numFmtId="0" fontId="52" fillId="0" borderId="51" xfId="0" applyFont="1" applyBorder="1" applyAlignment="1">
      <alignment horizontal="center" vertical="center"/>
    </xf>
    <xf numFmtId="4" fontId="2" fillId="36" borderId="51" xfId="1" applyNumberFormat="1" applyFont="1" applyFill="1" applyBorder="1" applyAlignment="1" applyProtection="1">
      <alignment horizontal="right" vertical="center" wrapText="1"/>
    </xf>
    <xf numFmtId="0" fontId="52" fillId="0" borderId="56" xfId="0" applyFont="1" applyBorder="1" applyAlignment="1">
      <alignment horizontal="center" vertical="center"/>
    </xf>
    <xf numFmtId="0" fontId="24" fillId="0" borderId="51" xfId="0" applyFont="1" applyBorder="1" applyAlignment="1">
      <alignment horizontal="right" vertical="top"/>
    </xf>
    <xf numFmtId="4" fontId="2" fillId="0" borderId="51" xfId="1" applyNumberFormat="1" applyFont="1" applyFill="1" applyBorder="1" applyAlignment="1" applyProtection="1">
      <alignment horizontal="right" vertical="center" wrapText="1"/>
    </xf>
    <xf numFmtId="0" fontId="52" fillId="0" borderId="51" xfId="0" applyFont="1" applyBorder="1" applyAlignment="1">
      <alignment horizontal="right" vertical="top"/>
    </xf>
    <xf numFmtId="0" fontId="52" fillId="0" borderId="56" xfId="0" applyFont="1" applyBorder="1" applyAlignment="1">
      <alignment horizontal="right" vertical="top"/>
    </xf>
    <xf numFmtId="0" fontId="24" fillId="0" borderId="77" xfId="0" applyFont="1" applyBorder="1" applyAlignment="1">
      <alignment horizontal="right" vertical="top"/>
    </xf>
    <xf numFmtId="4" fontId="3" fillId="36" borderId="51" xfId="1" applyNumberFormat="1" applyFont="1" applyFill="1" applyBorder="1" applyAlignment="1" applyProtection="1">
      <alignment horizontal="right" vertical="center" wrapText="1"/>
    </xf>
    <xf numFmtId="4" fontId="3" fillId="3" borderId="51" xfId="1" applyNumberFormat="1" applyFont="1" applyFill="1" applyBorder="1" applyAlignment="1" applyProtection="1">
      <alignment horizontal="right" vertical="center" wrapText="1"/>
    </xf>
    <xf numFmtId="0" fontId="52" fillId="0" borderId="51" xfId="0" applyFont="1" applyBorder="1" applyAlignment="1">
      <alignment horizontal="left" vertical="center" wrapText="1"/>
    </xf>
    <xf numFmtId="0" fontId="57" fillId="0" borderId="36" xfId="0" applyFont="1" applyBorder="1" applyAlignment="1">
      <alignment vertical="center"/>
    </xf>
    <xf numFmtId="0" fontId="52" fillId="0" borderId="55" xfId="0" applyFont="1" applyBorder="1" applyAlignment="1">
      <alignment vertical="center"/>
    </xf>
    <xf numFmtId="0" fontId="52" fillId="0" borderId="36" xfId="0" applyFont="1" applyBorder="1" applyAlignment="1">
      <alignment vertical="center"/>
    </xf>
    <xf numFmtId="0" fontId="57" fillId="0" borderId="27" xfId="0" applyFont="1" applyBorder="1" applyAlignment="1">
      <alignment vertical="center" wrapText="1"/>
    </xf>
    <xf numFmtId="4" fontId="3" fillId="0" borderId="51" xfId="1" applyNumberFormat="1" applyFont="1" applyFill="1" applyBorder="1" applyAlignment="1" applyProtection="1">
      <alignment horizontal="right" vertical="center" wrapText="1"/>
    </xf>
    <xf numFmtId="0" fontId="52" fillId="0" borderId="27" xfId="0" applyFont="1" applyBorder="1" applyAlignment="1">
      <alignment vertical="center" wrapText="1"/>
    </xf>
    <xf numFmtId="4" fontId="3" fillId="36" borderId="54" xfId="1" applyNumberFormat="1" applyFont="1" applyFill="1" applyBorder="1" applyAlignment="1" applyProtection="1">
      <alignment horizontal="right" vertical="center" wrapText="1"/>
    </xf>
    <xf numFmtId="4" fontId="3" fillId="3" borderId="54" xfId="1" applyNumberFormat="1" applyFont="1" applyFill="1" applyBorder="1" applyAlignment="1" applyProtection="1">
      <alignment horizontal="right" vertical="center" wrapText="1"/>
    </xf>
    <xf numFmtId="4" fontId="2" fillId="3" borderId="51" xfId="1" applyNumberFormat="1" applyFont="1" applyFill="1" applyBorder="1" applyAlignment="1" applyProtection="1">
      <alignment horizontal="right" vertical="center" wrapText="1"/>
    </xf>
    <xf numFmtId="0" fontId="52" fillId="0" borderId="36" xfId="0" applyFont="1" applyBorder="1" applyAlignment="1">
      <alignment horizontal="left" vertical="center" wrapText="1"/>
    </xf>
    <xf numFmtId="0" fontId="47" fillId="0" borderId="0" xfId="1" applyNumberFormat="1" applyFont="1" applyProtection="1"/>
    <xf numFmtId="0" fontId="47" fillId="0" borderId="0" xfId="1" applyFont="1" applyProtection="1"/>
    <xf numFmtId="4" fontId="2" fillId="36" borderId="54" xfId="1" applyNumberFormat="1" applyFont="1" applyFill="1" applyBorder="1" applyAlignment="1" applyProtection="1">
      <alignment horizontal="right" vertical="center" wrapText="1"/>
    </xf>
    <xf numFmtId="4" fontId="2" fillId="36" borderId="73" xfId="1" applyNumberFormat="1" applyFont="1" applyFill="1" applyBorder="1" applyAlignment="1" applyProtection="1">
      <alignment horizontal="right" vertical="center" wrapText="1"/>
    </xf>
    <xf numFmtId="4" fontId="2" fillId="3" borderId="54" xfId="1" applyNumberFormat="1" applyFont="1" applyFill="1" applyBorder="1" applyAlignment="1" applyProtection="1">
      <alignment horizontal="right" vertical="center" wrapText="1"/>
    </xf>
    <xf numFmtId="0" fontId="57" fillId="0" borderId="49" xfId="0" applyFont="1" applyBorder="1" applyAlignment="1">
      <alignment vertical="center"/>
    </xf>
    <xf numFmtId="0" fontId="52" fillId="0" borderId="56" xfId="0" applyFont="1" applyBorder="1" applyAlignment="1">
      <alignment vertical="center"/>
    </xf>
    <xf numFmtId="0" fontId="52" fillId="0" borderId="0" xfId="0" applyFont="1" applyAlignment="1">
      <alignment vertical="center"/>
    </xf>
    <xf numFmtId="4" fontId="3" fillId="4" borderId="3" xfId="1" applyNumberFormat="1" applyFont="1" applyFill="1" applyBorder="1" applyAlignment="1" applyProtection="1">
      <alignment horizontal="right" vertical="center" wrapText="1"/>
    </xf>
    <xf numFmtId="4" fontId="3" fillId="36" borderId="3" xfId="1" applyNumberFormat="1" applyFont="1" applyFill="1" applyBorder="1" applyAlignment="1" applyProtection="1">
      <alignment horizontal="right" vertical="center" wrapText="1"/>
    </xf>
    <xf numFmtId="4" fontId="3" fillId="3" borderId="3" xfId="1" applyNumberFormat="1" applyFont="1" applyFill="1" applyBorder="1" applyAlignment="1" applyProtection="1">
      <alignment horizontal="right" vertical="center" wrapText="1"/>
    </xf>
    <xf numFmtId="0" fontId="46" fillId="0" borderId="0" xfId="1" applyNumberFormat="1" applyFont="1" applyProtection="1"/>
    <xf numFmtId="0" fontId="46" fillId="0" borderId="0" xfId="1" applyFont="1" applyProtection="1"/>
    <xf numFmtId="0" fontId="52" fillId="0" borderId="62" xfId="0" applyFont="1" applyBorder="1" applyAlignment="1">
      <alignment vertical="center"/>
    </xf>
    <xf numFmtId="0" fontId="52" fillId="0" borderId="62" xfId="0" applyFont="1" applyBorder="1" applyAlignment="1">
      <alignment vertical="center" wrapText="1"/>
    </xf>
    <xf numFmtId="0" fontId="24" fillId="0" borderId="63" xfId="0" applyFont="1" applyBorder="1" applyAlignment="1">
      <alignment vertical="center" wrapText="1"/>
    </xf>
    <xf numFmtId="4" fontId="2" fillId="36" borderId="21" xfId="1" applyNumberFormat="1" applyFont="1" applyFill="1" applyBorder="1" applyAlignment="1" applyProtection="1">
      <alignment horizontal="right" vertical="center" wrapText="1"/>
    </xf>
    <xf numFmtId="4" fontId="3" fillId="0" borderId="21" xfId="1" applyNumberFormat="1" applyFont="1" applyFill="1" applyBorder="1" applyAlignment="1" applyProtection="1">
      <alignment horizontal="right" vertical="center" wrapText="1"/>
    </xf>
    <xf numFmtId="4" fontId="2" fillId="3" borderId="21" xfId="1" applyNumberFormat="1" applyFont="1" applyFill="1" applyBorder="1" applyAlignment="1" applyProtection="1">
      <alignment horizontal="right" vertical="center" wrapText="1"/>
    </xf>
    <xf numFmtId="4" fontId="3" fillId="36" borderId="21" xfId="1" applyNumberFormat="1" applyFont="1" applyFill="1" applyBorder="1" applyAlignment="1" applyProtection="1">
      <alignment horizontal="right" vertical="center"/>
    </xf>
    <xf numFmtId="4" fontId="2" fillId="0" borderId="21" xfId="1" applyNumberFormat="1" applyFont="1" applyFill="1" applyBorder="1" applyAlignment="1" applyProtection="1">
      <alignment horizontal="right" vertical="center"/>
    </xf>
    <xf numFmtId="4" fontId="3" fillId="3" borderId="21" xfId="1" applyNumberFormat="1" applyFont="1" applyFill="1" applyBorder="1" applyAlignment="1" applyProtection="1">
      <alignment horizontal="right" vertical="center"/>
    </xf>
    <xf numFmtId="4" fontId="3" fillId="36" borderId="21" xfId="1" applyNumberFormat="1" applyFont="1" applyFill="1" applyBorder="1" applyAlignment="1" applyProtection="1">
      <alignment horizontal="right" vertical="center" wrapText="1"/>
    </xf>
    <xf numFmtId="4" fontId="3" fillId="3" borderId="21" xfId="1" applyNumberFormat="1" applyFont="1" applyFill="1" applyBorder="1" applyAlignment="1" applyProtection="1">
      <alignment horizontal="right" vertical="center" wrapText="1"/>
    </xf>
    <xf numFmtId="4" fontId="3" fillId="0" borderId="1" xfId="1" applyNumberFormat="1" applyFont="1" applyFill="1" applyBorder="1" applyAlignment="1" applyProtection="1">
      <alignment horizontal="right" vertical="center" wrapText="1"/>
    </xf>
    <xf numFmtId="4" fontId="3" fillId="0" borderId="3" xfId="1" applyNumberFormat="1" applyFont="1" applyFill="1" applyBorder="1" applyAlignment="1" applyProtection="1">
      <alignment horizontal="right" vertical="center" wrapText="1"/>
    </xf>
    <xf numFmtId="4" fontId="2" fillId="0" borderId="0" xfId="1" applyNumberFormat="1" applyFont="1" applyProtection="1"/>
    <xf numFmtId="0" fontId="48" fillId="0" borderId="0" xfId="1" applyFont="1" applyProtection="1"/>
    <xf numFmtId="0" fontId="2" fillId="0" borderId="0" xfId="1" applyFont="1" applyFill="1" applyBorder="1" applyProtection="1"/>
    <xf numFmtId="0" fontId="3" fillId="4" borderId="5" xfId="1" applyFont="1" applyFill="1" applyBorder="1" applyAlignment="1" applyProtection="1">
      <alignment horizontal="center" vertical="center" wrapText="1"/>
    </xf>
    <xf numFmtId="0" fontId="3" fillId="4" borderId="56" xfId="1" applyFont="1" applyFill="1" applyBorder="1" applyAlignment="1" applyProtection="1">
      <alignment horizontal="center" vertical="center"/>
    </xf>
    <xf numFmtId="49" fontId="47" fillId="2" borderId="53" xfId="1" applyNumberFormat="1" applyFont="1" applyFill="1" applyBorder="1" applyAlignment="1" applyProtection="1">
      <alignment horizontal="left" vertical="center" wrapText="1"/>
    </xf>
    <xf numFmtId="49" fontId="47" fillId="2" borderId="57" xfId="1" applyNumberFormat="1" applyFont="1" applyFill="1" applyBorder="1" applyAlignment="1" applyProtection="1">
      <alignment horizontal="left" vertical="center" wrapText="1"/>
    </xf>
    <xf numFmtId="0" fontId="2" fillId="0" borderId="69" xfId="1" quotePrefix="1" applyFont="1" applyBorder="1" applyAlignment="1" applyProtection="1">
      <alignment horizontal="center" vertical="center"/>
    </xf>
    <xf numFmtId="4" fontId="2" fillId="0" borderId="54" xfId="1" applyNumberFormat="1" applyFont="1" applyFill="1" applyBorder="1" applyAlignment="1" applyProtection="1">
      <alignment horizontal="right" vertical="center" wrapText="1"/>
    </xf>
    <xf numFmtId="0" fontId="2" fillId="0" borderId="42" xfId="1" quotePrefix="1" applyFont="1" applyBorder="1" applyAlignment="1" applyProtection="1">
      <alignment horizontal="center" vertical="center"/>
    </xf>
    <xf numFmtId="0" fontId="52" fillId="0" borderId="33" xfId="0" applyFont="1" applyBorder="1" applyAlignment="1">
      <alignment vertical="center" wrapText="1"/>
    </xf>
    <xf numFmtId="0" fontId="52" fillId="0" borderId="56" xfId="0" applyFont="1" applyBorder="1"/>
    <xf numFmtId="0" fontId="52" fillId="0" borderId="56" xfId="0" applyFont="1" applyBorder="1" applyAlignment="1">
      <alignment vertical="center" wrapText="1"/>
    </xf>
    <xf numFmtId="49" fontId="47" fillId="2" borderId="61" xfId="1" applyNumberFormat="1" applyFont="1" applyFill="1" applyBorder="1" applyAlignment="1" applyProtection="1">
      <alignment horizontal="left" vertical="center" wrapText="1"/>
    </xf>
    <xf numFmtId="4" fontId="2" fillId="36" borderId="61" xfId="1" applyNumberFormat="1" applyFont="1" applyFill="1" applyBorder="1" applyAlignment="1" applyProtection="1">
      <alignment horizontal="right" vertical="center" wrapText="1"/>
    </xf>
    <xf numFmtId="4" fontId="2" fillId="0" borderId="61" xfId="1" applyNumberFormat="1" applyFont="1" applyFill="1" applyBorder="1" applyAlignment="1" applyProtection="1">
      <alignment horizontal="right" vertical="center" wrapText="1"/>
    </xf>
    <xf numFmtId="4" fontId="2" fillId="3" borderId="61" xfId="1" applyNumberFormat="1" applyFont="1" applyFill="1" applyBorder="1" applyAlignment="1" applyProtection="1">
      <alignment horizontal="right" vertical="center" wrapText="1"/>
    </xf>
    <xf numFmtId="4" fontId="2" fillId="36" borderId="1" xfId="1" applyNumberFormat="1" applyFont="1" applyFill="1" applyBorder="1" applyAlignment="1" applyProtection="1">
      <alignment horizontal="right" vertical="center" wrapText="1"/>
    </xf>
    <xf numFmtId="4" fontId="2" fillId="0" borderId="1" xfId="1" applyNumberFormat="1" applyFont="1" applyFill="1" applyBorder="1" applyAlignment="1" applyProtection="1">
      <alignment horizontal="right" vertical="center" wrapText="1"/>
    </xf>
    <xf numFmtId="4" fontId="2" fillId="3" borderId="1" xfId="1" applyNumberFormat="1" applyFont="1" applyFill="1" applyBorder="1" applyAlignment="1" applyProtection="1">
      <alignment horizontal="right" vertical="center" wrapText="1"/>
    </xf>
    <xf numFmtId="4" fontId="2" fillId="0" borderId="73" xfId="1" applyNumberFormat="1" applyFont="1" applyFill="1" applyBorder="1" applyAlignment="1" applyProtection="1">
      <alignment horizontal="right" vertical="center" wrapText="1"/>
    </xf>
    <xf numFmtId="4" fontId="2" fillId="3" borderId="73" xfId="1" applyNumberFormat="1" applyFont="1" applyFill="1" applyBorder="1" applyAlignment="1" applyProtection="1">
      <alignment horizontal="right" vertical="center" wrapText="1"/>
    </xf>
    <xf numFmtId="0" fontId="52" fillId="0" borderId="70" xfId="0" applyFont="1" applyBorder="1" applyAlignment="1">
      <alignment vertical="center" wrapText="1"/>
    </xf>
    <xf numFmtId="0" fontId="52" fillId="0" borderId="0" xfId="0" applyFont="1" applyAlignment="1">
      <alignment vertical="center" wrapText="1"/>
    </xf>
    <xf numFmtId="0" fontId="57" fillId="0" borderId="56" xfId="0" applyFont="1" applyBorder="1" applyAlignment="1">
      <alignment vertical="center"/>
    </xf>
    <xf numFmtId="4" fontId="3" fillId="36" borderId="53" xfId="1" applyNumberFormat="1" applyFont="1" applyFill="1" applyBorder="1" applyAlignment="1" applyProtection="1">
      <alignment horizontal="right" vertical="center" wrapText="1"/>
    </xf>
    <xf numFmtId="4" fontId="3" fillId="0" borderId="53" xfId="1" applyNumberFormat="1" applyFont="1" applyFill="1" applyBorder="1" applyAlignment="1" applyProtection="1">
      <alignment horizontal="right" vertical="center" wrapText="1"/>
    </xf>
    <xf numFmtId="4" fontId="3" fillId="3" borderId="53" xfId="1" applyNumberFormat="1" applyFont="1" applyFill="1" applyBorder="1" applyAlignment="1" applyProtection="1">
      <alignment horizontal="right" vertical="center" wrapText="1"/>
    </xf>
    <xf numFmtId="49" fontId="47" fillId="2" borderId="56" xfId="1" applyNumberFormat="1" applyFont="1" applyFill="1" applyBorder="1" applyAlignment="1" applyProtection="1">
      <alignment horizontal="left" vertical="center" wrapText="1"/>
    </xf>
    <xf numFmtId="4" fontId="3" fillId="0" borderId="57" xfId="1" applyNumberFormat="1" applyFont="1" applyFill="1" applyBorder="1" applyAlignment="1" applyProtection="1">
      <alignment horizontal="right" vertical="center" wrapText="1"/>
    </xf>
    <xf numFmtId="49" fontId="2" fillId="2" borderId="53" xfId="1" applyNumberFormat="1" applyFont="1" applyFill="1" applyBorder="1" applyAlignment="1" applyProtection="1">
      <alignment horizontal="left" vertical="center" wrapText="1"/>
    </xf>
    <xf numFmtId="49" fontId="2" fillId="2" borderId="57" xfId="1" applyNumberFormat="1" applyFont="1" applyFill="1" applyBorder="1" applyAlignment="1" applyProtection="1">
      <alignment horizontal="left" vertical="top" wrapText="1"/>
    </xf>
    <xf numFmtId="49" fontId="47" fillId="0" borderId="57" xfId="1" applyNumberFormat="1" applyFont="1" applyFill="1" applyBorder="1" applyAlignment="1" applyProtection="1">
      <alignment horizontal="left" vertical="center" wrapText="1"/>
    </xf>
    <xf numFmtId="0" fontId="57" fillId="0" borderId="55" xfId="0" applyFont="1" applyBorder="1" applyAlignment="1">
      <alignment vertical="center"/>
    </xf>
    <xf numFmtId="4" fontId="3" fillId="0" borderId="54" xfId="1" applyNumberFormat="1" applyFont="1" applyFill="1" applyBorder="1" applyAlignment="1" applyProtection="1">
      <alignment horizontal="right" vertical="center" wrapText="1"/>
    </xf>
    <xf numFmtId="49" fontId="2" fillId="2" borderId="56" xfId="1" applyNumberFormat="1" applyFont="1" applyFill="1" applyBorder="1" applyAlignment="1" applyProtection="1">
      <alignment horizontal="left" vertical="center" wrapText="1"/>
    </xf>
    <xf numFmtId="4" fontId="2" fillId="36" borderId="3" xfId="1" applyNumberFormat="1" applyFont="1" applyFill="1" applyBorder="1" applyAlignment="1" applyProtection="1">
      <alignment horizontal="right" vertical="center"/>
    </xf>
    <xf numFmtId="4" fontId="2" fillId="0" borderId="3" xfId="1" applyNumberFormat="1" applyFont="1" applyFill="1" applyBorder="1" applyAlignment="1" applyProtection="1">
      <alignment horizontal="right" vertical="center"/>
    </xf>
    <xf numFmtId="4" fontId="2" fillId="3" borderId="3" xfId="1" applyNumberFormat="1" applyFont="1" applyFill="1" applyBorder="1" applyAlignment="1" applyProtection="1">
      <alignment horizontal="right" vertical="center"/>
    </xf>
    <xf numFmtId="0" fontId="52" fillId="0" borderId="70" xfId="0" applyFont="1" applyBorder="1" applyAlignment="1">
      <alignment horizontal="left" vertical="center" wrapText="1"/>
    </xf>
    <xf numFmtId="0" fontId="52" fillId="0" borderId="27" xfId="0" applyFont="1" applyBorder="1" applyAlignment="1">
      <alignment horizontal="left" vertical="center" wrapText="1"/>
    </xf>
    <xf numFmtId="4" fontId="3" fillId="0" borderId="3" xfId="1" applyNumberFormat="1" applyFont="1" applyFill="1" applyBorder="1" applyAlignment="1" applyProtection="1">
      <alignment horizontal="right" vertical="center"/>
    </xf>
    <xf numFmtId="4" fontId="3" fillId="36" borderId="54" xfId="1" applyNumberFormat="1" applyFont="1" applyFill="1" applyBorder="1" applyAlignment="1" applyProtection="1">
      <alignment horizontal="right" vertical="center"/>
    </xf>
    <xf numFmtId="4" fontId="3" fillId="0" borderId="54" xfId="1" applyNumberFormat="1" applyFont="1" applyFill="1" applyBorder="1" applyAlignment="1" applyProtection="1">
      <alignment horizontal="right" vertical="center"/>
    </xf>
    <xf numFmtId="4" fontId="3" fillId="3" borderId="54" xfId="1" applyNumberFormat="1" applyFont="1" applyFill="1" applyBorder="1" applyAlignment="1" applyProtection="1">
      <alignment horizontal="right" vertical="center"/>
    </xf>
    <xf numFmtId="0" fontId="3" fillId="0" borderId="56" xfId="1" quotePrefix="1" applyFont="1" applyBorder="1" applyAlignment="1" applyProtection="1">
      <alignment horizontal="center" vertical="center"/>
    </xf>
    <xf numFmtId="0" fontId="3" fillId="0" borderId="56" xfId="1" applyFont="1" applyBorder="1" applyProtection="1"/>
    <xf numFmtId="49" fontId="2" fillId="2" borderId="72" xfId="1" applyNumberFormat="1" applyFont="1" applyFill="1" applyBorder="1" applyAlignment="1" applyProtection="1">
      <alignment horizontal="left" vertical="center" wrapText="1"/>
    </xf>
    <xf numFmtId="4" fontId="3" fillId="3" borderId="3" xfId="1" applyNumberFormat="1" applyFont="1" applyFill="1" applyBorder="1" applyAlignment="1" applyProtection="1">
      <alignment horizontal="right" vertical="center"/>
    </xf>
    <xf numFmtId="0" fontId="2" fillId="0" borderId="69" xfId="1" applyFont="1" applyBorder="1" applyProtection="1"/>
    <xf numFmtId="4" fontId="2" fillId="36" borderId="71" xfId="1" applyNumberFormat="1" applyFont="1" applyFill="1" applyBorder="1" applyAlignment="1" applyProtection="1">
      <alignment horizontal="right" vertical="center"/>
    </xf>
    <xf numFmtId="4" fontId="2" fillId="0" borderId="71" xfId="1" applyNumberFormat="1" applyFont="1" applyFill="1" applyBorder="1" applyAlignment="1" applyProtection="1">
      <alignment horizontal="right" vertical="center"/>
    </xf>
    <xf numFmtId="4" fontId="2" fillId="3" borderId="71" xfId="1" applyNumberFormat="1" applyFont="1" applyFill="1" applyBorder="1" applyAlignment="1" applyProtection="1">
      <alignment horizontal="right" vertical="center"/>
    </xf>
    <xf numFmtId="0" fontId="2" fillId="0" borderId="42" xfId="1" applyFont="1" applyBorder="1" applyProtection="1"/>
    <xf numFmtId="4" fontId="3" fillId="36" borderId="73" xfId="1" applyNumberFormat="1" applyFont="1" applyFill="1" applyBorder="1" applyAlignment="1" applyProtection="1">
      <alignment horizontal="right" vertical="center"/>
    </xf>
    <xf numFmtId="4" fontId="3" fillId="0" borderId="73" xfId="1" applyNumberFormat="1" applyFont="1" applyFill="1" applyBorder="1" applyAlignment="1" applyProtection="1">
      <alignment horizontal="right" vertical="center"/>
    </xf>
    <xf numFmtId="4" fontId="3" fillId="3" borderId="73" xfId="1" applyNumberFormat="1" applyFont="1" applyFill="1" applyBorder="1" applyAlignment="1" applyProtection="1">
      <alignment horizontal="right" vertical="center"/>
    </xf>
    <xf numFmtId="49" fontId="47" fillId="2" borderId="72" xfId="1" applyNumberFormat="1" applyFont="1" applyFill="1" applyBorder="1" applyAlignment="1" applyProtection="1">
      <alignment horizontal="left" vertical="center" wrapText="1"/>
    </xf>
    <xf numFmtId="4" fontId="3" fillId="4" borderId="56" xfId="1" applyNumberFormat="1" applyFont="1" applyFill="1" applyBorder="1" applyAlignment="1" applyProtection="1">
      <alignment horizontal="right" vertical="center" wrapText="1"/>
    </xf>
    <xf numFmtId="4" fontId="25" fillId="36" borderId="3" xfId="1" applyNumberFormat="1" applyFont="1" applyFill="1" applyBorder="1" applyAlignment="1" applyProtection="1">
      <alignment horizontal="right" vertical="center"/>
    </xf>
    <xf numFmtId="4" fontId="25" fillId="0" borderId="3" xfId="1" applyNumberFormat="1" applyFont="1" applyFill="1" applyBorder="1" applyAlignment="1" applyProtection="1">
      <alignment horizontal="right" vertical="center"/>
    </xf>
    <xf numFmtId="4" fontId="25" fillId="3" borderId="3" xfId="1" applyNumberFormat="1" applyFont="1" applyFill="1" applyBorder="1" applyAlignment="1" applyProtection="1">
      <alignment horizontal="right" vertical="center"/>
    </xf>
    <xf numFmtId="4" fontId="25" fillId="36" borderId="61" xfId="1" applyNumberFormat="1" applyFont="1" applyFill="1" applyBorder="1" applyAlignment="1" applyProtection="1">
      <alignment horizontal="right" vertical="center"/>
    </xf>
    <xf numFmtId="4" fontId="25" fillId="0" borderId="61" xfId="1" applyNumberFormat="1" applyFont="1" applyFill="1" applyBorder="1" applyAlignment="1" applyProtection="1">
      <alignment horizontal="right" vertical="center"/>
    </xf>
    <xf numFmtId="4" fontId="25" fillId="3" borderId="61" xfId="1" applyNumberFormat="1" applyFont="1" applyFill="1" applyBorder="1" applyAlignment="1" applyProtection="1">
      <alignment horizontal="right" vertical="center"/>
    </xf>
    <xf numFmtId="49" fontId="47" fillId="2" borderId="58" xfId="1" applyNumberFormat="1" applyFont="1" applyFill="1" applyBorder="1" applyAlignment="1" applyProtection="1">
      <alignment horizontal="left" vertical="center" wrapText="1"/>
    </xf>
    <xf numFmtId="4" fontId="25" fillId="36" borderId="56" xfId="1" applyNumberFormat="1" applyFont="1" applyFill="1" applyBorder="1" applyAlignment="1" applyProtection="1">
      <alignment horizontal="right" vertical="center"/>
    </xf>
    <xf numFmtId="4" fontId="25" fillId="0" borderId="56" xfId="1" applyNumberFormat="1" applyFont="1" applyFill="1" applyBorder="1" applyAlignment="1" applyProtection="1">
      <alignment horizontal="right" vertical="center"/>
    </xf>
    <xf numFmtId="4" fontId="25" fillId="3" borderId="56" xfId="1" applyNumberFormat="1" applyFont="1" applyFill="1" applyBorder="1" applyAlignment="1" applyProtection="1">
      <alignment horizontal="right" vertical="center"/>
    </xf>
    <xf numFmtId="0" fontId="52" fillId="0" borderId="58" xfId="0" applyFont="1" applyBorder="1" applyAlignment="1">
      <alignment vertical="center"/>
    </xf>
    <xf numFmtId="4" fontId="25" fillId="36" borderId="53" xfId="1" applyNumberFormat="1" applyFont="1" applyFill="1" applyBorder="1" applyAlignment="1" applyProtection="1">
      <alignment horizontal="right" vertical="center"/>
    </xf>
    <xf numFmtId="4" fontId="25" fillId="0" borderId="53" xfId="1" applyNumberFormat="1" applyFont="1" applyFill="1" applyBorder="1" applyAlignment="1" applyProtection="1">
      <alignment horizontal="right" vertical="center"/>
    </xf>
    <xf numFmtId="4" fontId="25" fillId="3" borderId="53" xfId="1" applyNumberFormat="1" applyFont="1" applyFill="1" applyBorder="1" applyAlignment="1" applyProtection="1">
      <alignment horizontal="right" vertical="center"/>
    </xf>
    <xf numFmtId="4" fontId="25" fillId="36" borderId="72" xfId="1" applyNumberFormat="1" applyFont="1" applyFill="1" applyBorder="1" applyAlignment="1" applyProtection="1">
      <alignment horizontal="right" vertical="center"/>
    </xf>
    <xf numFmtId="4" fontId="25" fillId="0" borderId="72" xfId="1" applyNumberFormat="1" applyFont="1" applyFill="1" applyBorder="1" applyAlignment="1" applyProtection="1">
      <alignment horizontal="right" vertical="center"/>
    </xf>
    <xf numFmtId="4" fontId="25" fillId="3" borderId="72" xfId="1" applyNumberFormat="1" applyFont="1" applyFill="1" applyBorder="1" applyAlignment="1" applyProtection="1">
      <alignment horizontal="right" vertical="center"/>
    </xf>
    <xf numFmtId="0" fontId="57" fillId="0" borderId="56" xfId="0" applyFont="1" applyBorder="1" applyAlignment="1">
      <alignment vertical="center" wrapText="1"/>
    </xf>
    <xf numFmtId="4" fontId="3" fillId="36" borderId="61" xfId="1" applyNumberFormat="1" applyFont="1" applyFill="1" applyBorder="1" applyAlignment="1" applyProtection="1">
      <alignment horizontal="right" vertical="center"/>
    </xf>
    <xf numFmtId="4" fontId="3" fillId="0" borderId="61" xfId="1" applyNumberFormat="1" applyFont="1" applyFill="1" applyBorder="1" applyAlignment="1" applyProtection="1">
      <alignment horizontal="right" vertical="center"/>
    </xf>
    <xf numFmtId="4" fontId="3" fillId="3" borderId="61" xfId="1" applyNumberFormat="1" applyFont="1" applyFill="1" applyBorder="1" applyAlignment="1" applyProtection="1">
      <alignment horizontal="right" vertical="center"/>
    </xf>
    <xf numFmtId="4" fontId="3" fillId="36" borderId="56" xfId="1" applyNumberFormat="1" applyFont="1" applyFill="1" applyBorder="1" applyAlignment="1" applyProtection="1">
      <alignment horizontal="right" vertical="center"/>
    </xf>
    <xf numFmtId="4" fontId="3" fillId="0" borderId="56" xfId="1" applyNumberFormat="1" applyFont="1" applyFill="1" applyBorder="1" applyAlignment="1" applyProtection="1">
      <alignment horizontal="right" vertical="center"/>
    </xf>
    <xf numFmtId="4" fontId="3" fillId="3" borderId="56" xfId="1" applyNumberFormat="1" applyFont="1" applyFill="1" applyBorder="1" applyAlignment="1" applyProtection="1">
      <alignment horizontal="right" vertical="center"/>
    </xf>
    <xf numFmtId="0" fontId="52" fillId="0" borderId="36" xfId="0" applyFont="1" applyBorder="1" applyAlignment="1">
      <alignment vertical="center" wrapText="1"/>
    </xf>
    <xf numFmtId="4" fontId="3" fillId="36" borderId="72" xfId="1" applyNumberFormat="1" applyFont="1" applyFill="1" applyBorder="1" applyAlignment="1" applyProtection="1">
      <alignment horizontal="right" vertical="center" wrapText="1"/>
    </xf>
    <xf numFmtId="4" fontId="3" fillId="0" borderId="72" xfId="1" applyNumberFormat="1" applyFont="1" applyFill="1" applyBorder="1" applyAlignment="1" applyProtection="1">
      <alignment horizontal="right" vertical="center" wrapText="1"/>
    </xf>
    <xf numFmtId="4" fontId="3" fillId="3" borderId="72" xfId="1" applyNumberFormat="1" applyFont="1" applyFill="1" applyBorder="1" applyAlignment="1" applyProtection="1">
      <alignment horizontal="right" vertical="center" wrapText="1"/>
    </xf>
    <xf numFmtId="49" fontId="47" fillId="2" borderId="68" xfId="1" applyNumberFormat="1" applyFont="1" applyFill="1" applyBorder="1" applyAlignment="1" applyProtection="1">
      <alignment horizontal="left" vertical="center" wrapText="1"/>
    </xf>
    <xf numFmtId="4" fontId="3" fillId="36" borderId="61" xfId="1" applyNumberFormat="1" applyFont="1" applyFill="1" applyBorder="1" applyAlignment="1" applyProtection="1">
      <alignment horizontal="right" vertical="center" wrapText="1"/>
    </xf>
    <xf numFmtId="4" fontId="3" fillId="0" borderId="61" xfId="1" applyNumberFormat="1" applyFont="1" applyFill="1" applyBorder="1" applyAlignment="1" applyProtection="1">
      <alignment horizontal="right" vertical="center" wrapText="1"/>
    </xf>
    <xf numFmtId="4" fontId="3" fillId="3" borderId="61" xfId="1" applyNumberFormat="1" applyFont="1" applyFill="1" applyBorder="1" applyAlignment="1" applyProtection="1">
      <alignment horizontal="right" vertical="center" wrapText="1"/>
    </xf>
    <xf numFmtId="49" fontId="47" fillId="3" borderId="56" xfId="1" applyNumberFormat="1" applyFont="1" applyFill="1" applyBorder="1" applyAlignment="1" applyProtection="1">
      <alignment horizontal="left" vertical="center" wrapText="1"/>
    </xf>
    <xf numFmtId="49" fontId="47" fillId="3" borderId="57" xfId="1" applyNumberFormat="1" applyFont="1" applyFill="1" applyBorder="1" applyAlignment="1" applyProtection="1">
      <alignment horizontal="left" vertical="center" wrapText="1"/>
    </xf>
    <xf numFmtId="49" fontId="47" fillId="4" borderId="57" xfId="1" applyNumberFormat="1" applyFont="1" applyFill="1" applyBorder="1" applyAlignment="1" applyProtection="1">
      <alignment horizontal="left" vertical="center" wrapText="1"/>
    </xf>
    <xf numFmtId="4" fontId="3" fillId="4" borderId="3" xfId="1" applyNumberFormat="1" applyFont="1" applyFill="1" applyBorder="1" applyAlignment="1" applyProtection="1">
      <alignment horizontal="right" vertical="center"/>
    </xf>
    <xf numFmtId="0" fontId="2" fillId="3" borderId="56" xfId="1" applyFont="1" applyFill="1" applyBorder="1" applyProtection="1"/>
    <xf numFmtId="49" fontId="47" fillId="3" borderId="68" xfId="1" applyNumberFormat="1" applyFont="1" applyFill="1" applyBorder="1" applyAlignment="1" applyProtection="1">
      <alignment horizontal="left" vertical="center" wrapText="1"/>
    </xf>
    <xf numFmtId="4" fontId="2" fillId="3" borderId="6" xfId="1" applyNumberFormat="1" applyFont="1" applyFill="1" applyBorder="1" applyAlignment="1" applyProtection="1">
      <alignment horizontal="right" vertical="center"/>
    </xf>
    <xf numFmtId="4" fontId="3" fillId="3" borderId="6" xfId="1" applyNumberFormat="1" applyFont="1" applyFill="1" applyBorder="1" applyAlignment="1" applyProtection="1">
      <alignment horizontal="right" vertical="center"/>
    </xf>
    <xf numFmtId="0" fontId="47" fillId="4" borderId="68" xfId="1" applyFont="1" applyFill="1" applyBorder="1" applyAlignment="1" applyProtection="1">
      <alignment horizontal="center" vertical="center" wrapText="1"/>
    </xf>
    <xf numFmtId="4" fontId="3" fillId="4" borderId="6" xfId="1" applyNumberFormat="1" applyFont="1" applyFill="1" applyBorder="1" applyAlignment="1" applyProtection="1">
      <alignment horizontal="right" vertical="center" wrapText="1"/>
    </xf>
    <xf numFmtId="0" fontId="2" fillId="0" borderId="0" xfId="1" applyNumberFormat="1" applyFont="1" applyAlignment="1" applyProtection="1">
      <alignment wrapText="1"/>
    </xf>
    <xf numFmtId="0" fontId="46" fillId="0" borderId="0" xfId="1" applyFont="1" applyBorder="1" applyProtection="1"/>
    <xf numFmtId="0" fontId="47" fillId="0" borderId="0" xfId="1" applyFont="1" applyBorder="1" applyProtection="1"/>
    <xf numFmtId="0" fontId="46" fillId="2" borderId="0" xfId="1" applyFont="1" applyFill="1" applyBorder="1" applyProtection="1"/>
    <xf numFmtId="0" fontId="46" fillId="0" borderId="0" xfId="1" applyNumberFormat="1" applyFont="1" applyBorder="1" applyProtection="1"/>
    <xf numFmtId="0" fontId="46" fillId="0" borderId="0" xfId="1" applyFont="1" applyFill="1" applyBorder="1" applyProtection="1"/>
    <xf numFmtId="49" fontId="47" fillId="4" borderId="5" xfId="1" applyNumberFormat="1" applyFont="1" applyFill="1" applyBorder="1" applyAlignment="1" applyProtection="1">
      <alignment horizontal="center" vertical="center" wrapText="1"/>
    </xf>
    <xf numFmtId="49" fontId="3" fillId="2" borderId="21" xfId="1" applyNumberFormat="1" applyFont="1" applyFill="1" applyBorder="1" applyAlignment="1" applyProtection="1">
      <alignment horizontal="center" vertical="center"/>
    </xf>
    <xf numFmtId="4" fontId="3" fillId="36" borderId="80" xfId="1" applyNumberFormat="1" applyFont="1" applyFill="1" applyBorder="1" applyAlignment="1" applyProtection="1">
      <alignment horizontal="right" vertical="center" wrapText="1"/>
    </xf>
    <xf numFmtId="4" fontId="3" fillId="36" borderId="82" xfId="1" applyNumberFormat="1" applyFont="1" applyFill="1" applyBorder="1" applyAlignment="1" applyProtection="1">
      <alignment horizontal="right" vertical="center" wrapText="1"/>
    </xf>
    <xf numFmtId="4" fontId="3" fillId="4" borderId="22" xfId="1" applyNumberFormat="1" applyFont="1" applyFill="1" applyBorder="1" applyAlignment="1" applyProtection="1">
      <alignment horizontal="center" vertical="center" wrapText="1"/>
    </xf>
    <xf numFmtId="4" fontId="3" fillId="4" borderId="22" xfId="1" applyNumberFormat="1" applyFont="1" applyFill="1" applyBorder="1" applyAlignment="1" applyProtection="1">
      <alignment horizontal="right" vertical="center" wrapText="1"/>
    </xf>
    <xf numFmtId="4" fontId="3" fillId="4" borderId="80" xfId="1" applyNumberFormat="1" applyFont="1" applyFill="1" applyBorder="1" applyAlignment="1" applyProtection="1">
      <alignment horizontal="right" vertical="center" wrapText="1"/>
    </xf>
    <xf numFmtId="4" fontId="3" fillId="4" borderId="82" xfId="1" applyNumberFormat="1" applyFont="1" applyFill="1" applyBorder="1" applyAlignment="1" applyProtection="1">
      <alignment horizontal="right" vertical="center" wrapText="1"/>
    </xf>
    <xf numFmtId="4" fontId="3" fillId="4" borderId="72" xfId="1" applyNumberFormat="1" applyFont="1" applyFill="1" applyBorder="1" applyAlignment="1" applyProtection="1">
      <alignment horizontal="right" vertical="center" wrapText="1"/>
    </xf>
    <xf numFmtId="49" fontId="3" fillId="2" borderId="23" xfId="1" applyNumberFormat="1" applyFont="1" applyFill="1" applyBorder="1" applyAlignment="1" applyProtection="1">
      <alignment horizontal="center" vertical="center"/>
    </xf>
    <xf numFmtId="4" fontId="3" fillId="36" borderId="22" xfId="1" applyNumberFormat="1" applyFont="1" applyFill="1" applyBorder="1" applyAlignment="1" applyProtection="1">
      <alignment horizontal="right" vertical="center" wrapText="1"/>
    </xf>
    <xf numFmtId="0" fontId="3" fillId="3" borderId="5" xfId="1" applyFont="1" applyFill="1" applyBorder="1" applyAlignment="1" applyProtection="1">
      <alignment horizontal="center" vertical="center"/>
    </xf>
    <xf numFmtId="4" fontId="3" fillId="36" borderId="24" xfId="1" applyNumberFormat="1" applyFont="1" applyFill="1" applyBorder="1" applyAlignment="1" applyProtection="1">
      <alignment horizontal="right" vertical="center" wrapText="1"/>
    </xf>
    <xf numFmtId="4" fontId="3" fillId="36" borderId="81" xfId="1" applyNumberFormat="1" applyFont="1" applyFill="1" applyBorder="1" applyAlignment="1" applyProtection="1">
      <alignment horizontal="right" vertical="center" wrapText="1"/>
    </xf>
    <xf numFmtId="0" fontId="46" fillId="0" borderId="25" xfId="1" applyFont="1" applyBorder="1" applyProtection="1"/>
    <xf numFmtId="4" fontId="46" fillId="2" borderId="26" xfId="1" applyNumberFormat="1" applyFont="1" applyFill="1" applyBorder="1" applyProtection="1"/>
    <xf numFmtId="4" fontId="46" fillId="0" borderId="37" xfId="1" applyNumberFormat="1" applyFont="1" applyFill="1" applyBorder="1" applyProtection="1"/>
    <xf numFmtId="4" fontId="46" fillId="0" borderId="0" xfId="1" applyNumberFormat="1" applyFont="1" applyFill="1" applyBorder="1" applyProtection="1"/>
    <xf numFmtId="0" fontId="59" fillId="0" borderId="0" xfId="1" applyFont="1" applyAlignment="1" applyProtection="1">
      <alignment vertical="center"/>
    </xf>
    <xf numFmtId="0" fontId="46" fillId="0" borderId="0" xfId="1" applyFont="1" applyAlignment="1" applyProtection="1">
      <alignment vertical="center"/>
    </xf>
    <xf numFmtId="0" fontId="46" fillId="0" borderId="84" xfId="1" applyFont="1" applyBorder="1" applyProtection="1"/>
    <xf numFmtId="4" fontId="2" fillId="4" borderId="3" xfId="1" applyNumberFormat="1" applyFont="1" applyFill="1" applyBorder="1" applyAlignment="1" applyProtection="1">
      <alignment horizontal="center" vertical="center"/>
    </xf>
    <xf numFmtId="0" fontId="52" fillId="4" borderId="34" xfId="61" applyFont="1" applyFill="1" applyBorder="1" applyAlignment="1">
      <alignment horizontal="center"/>
    </xf>
    <xf numFmtId="0" fontId="52" fillId="4" borderId="30" xfId="61" applyFont="1" applyFill="1" applyBorder="1" applyAlignment="1">
      <alignment horizontal="center"/>
    </xf>
    <xf numFmtId="0" fontId="52" fillId="4" borderId="39" xfId="61" applyFont="1" applyFill="1" applyBorder="1" applyAlignment="1">
      <alignment horizontal="center"/>
    </xf>
    <xf numFmtId="0" fontId="52" fillId="50" borderId="41" xfId="61" applyFont="1" applyFill="1" applyBorder="1" applyAlignment="1">
      <alignment horizontal="center" vertical="center"/>
    </xf>
    <xf numFmtId="0" fontId="52" fillId="50" borderId="74" xfId="61" applyFont="1" applyFill="1" applyBorder="1" applyAlignment="1">
      <alignment horizontal="center" vertical="center"/>
    </xf>
    <xf numFmtId="4" fontId="53" fillId="50" borderId="29" xfId="61" applyNumberFormat="1" applyFont="1" applyFill="1" applyBorder="1"/>
    <xf numFmtId="0" fontId="52" fillId="40" borderId="29" xfId="61" applyFont="1" applyFill="1" applyBorder="1" applyAlignment="1">
      <alignment horizontal="center"/>
    </xf>
    <xf numFmtId="0" fontId="53" fillId="40" borderId="35" xfId="61" applyFont="1" applyFill="1" applyBorder="1"/>
    <xf numFmtId="4" fontId="53" fillId="40" borderId="29" xfId="61" applyNumberFormat="1" applyFont="1" applyFill="1" applyBorder="1"/>
    <xf numFmtId="4" fontId="53" fillId="43" borderId="29" xfId="61" applyNumberFormat="1" applyFont="1" applyFill="1" applyBorder="1"/>
    <xf numFmtId="0" fontId="52" fillId="0" borderId="29" xfId="61" applyFont="1" applyBorder="1" applyAlignment="1">
      <alignment horizontal="center"/>
    </xf>
    <xf numFmtId="0" fontId="53" fillId="0" borderId="29" xfId="61" applyFont="1" applyBorder="1"/>
    <xf numFmtId="0" fontId="52" fillId="0" borderId="29" xfId="61" applyFont="1" applyBorder="1"/>
    <xf numFmtId="0" fontId="52" fillId="0" borderId="30" xfId="61" applyFont="1" applyBorder="1"/>
    <xf numFmtId="0" fontId="53" fillId="40" borderId="29" xfId="61" applyFont="1" applyFill="1" applyBorder="1"/>
    <xf numFmtId="0" fontId="52" fillId="0" borderId="0" xfId="61" applyFont="1" applyAlignment="1">
      <alignment horizontal="center"/>
    </xf>
    <xf numFmtId="0" fontId="52" fillId="0" borderId="0" xfId="61" applyFont="1"/>
    <xf numFmtId="3" fontId="52" fillId="0" borderId="0" xfId="61" applyNumberFormat="1" applyFont="1"/>
    <xf numFmtId="3" fontId="54" fillId="0" borderId="0" xfId="0" applyNumberFormat="1" applyFont="1"/>
    <xf numFmtId="0" fontId="52" fillId="40" borderId="29" xfId="61" applyFont="1" applyFill="1" applyBorder="1"/>
    <xf numFmtId="0" fontId="54" fillId="0" borderId="0" xfId="0" applyFont="1"/>
    <xf numFmtId="4" fontId="52" fillId="40" borderId="27" xfId="61" applyNumberFormat="1" applyFont="1" applyFill="1" applyBorder="1"/>
    <xf numFmtId="3" fontId="49" fillId="0" borderId="0" xfId="0" applyNumberFormat="1" applyFont="1"/>
    <xf numFmtId="4" fontId="55" fillId="0" borderId="0" xfId="1" applyNumberFormat="1" applyFont="1" applyProtection="1"/>
    <xf numFmtId="0" fontId="55" fillId="0" borderId="0" xfId="1" applyFont="1" applyProtection="1"/>
    <xf numFmtId="0" fontId="24" fillId="0" borderId="0" xfId="1" applyFont="1" applyProtection="1"/>
    <xf numFmtId="0" fontId="55" fillId="0" borderId="0" xfId="0" applyFont="1"/>
    <xf numFmtId="4" fontId="49" fillId="0" borderId="0" xfId="0" applyNumberFormat="1" applyFont="1"/>
    <xf numFmtId="3" fontId="51" fillId="0" borderId="0" xfId="0" applyNumberFormat="1" applyFont="1"/>
    <xf numFmtId="0" fontId="49" fillId="0" borderId="0" xfId="0" applyFont="1"/>
    <xf numFmtId="189" fontId="0" fillId="0" borderId="0" xfId="0" applyNumberFormat="1" applyProtection="1">
      <protection locked="0"/>
    </xf>
    <xf numFmtId="189" fontId="63" fillId="0" borderId="0" xfId="0" applyNumberFormat="1" applyFont="1" applyAlignment="1" applyProtection="1">
      <alignment horizontal="center"/>
      <protection locked="0"/>
    </xf>
    <xf numFmtId="14" fontId="52" fillId="41" borderId="0" xfId="55" applyNumberFormat="1" applyFont="1" applyFill="1" applyAlignment="1" applyProtection="1">
      <alignment horizontal="center" vertical="center"/>
      <protection locked="0"/>
    </xf>
    <xf numFmtId="0" fontId="60" fillId="0" borderId="0" xfId="213" applyFont="1" applyAlignment="1" applyProtection="1">
      <alignment vertical="center"/>
    </xf>
    <xf numFmtId="0" fontId="60" fillId="0" borderId="0" xfId="213" applyFont="1" applyAlignment="1" applyProtection="1">
      <alignment horizontal="center" vertical="center"/>
    </xf>
    <xf numFmtId="0" fontId="69" fillId="0" borderId="0" xfId="55" applyFont="1" applyAlignment="1">
      <alignment horizontal="left"/>
    </xf>
    <xf numFmtId="0" fontId="69" fillId="0" borderId="0" xfId="55" applyFont="1" applyAlignment="1">
      <alignment horizontal="center"/>
    </xf>
    <xf numFmtId="0" fontId="52" fillId="0" borderId="0" xfId="52" applyFont="1"/>
    <xf numFmtId="14" fontId="52" fillId="0" borderId="0" xfId="55" applyNumberFormat="1" applyFont="1"/>
    <xf numFmtId="14" fontId="52" fillId="0" borderId="0" xfId="55" applyNumberFormat="1" applyFont="1" applyAlignment="1" applyProtection="1">
      <alignment horizontal="center"/>
      <protection locked="0"/>
    </xf>
    <xf numFmtId="0" fontId="69" fillId="0" borderId="0" xfId="55" applyFont="1" applyAlignment="1">
      <alignment horizontal="left" vertical="center"/>
    </xf>
    <xf numFmtId="14" fontId="52" fillId="41" borderId="0" xfId="55" applyNumberFormat="1" applyFont="1" applyFill="1" applyAlignment="1" applyProtection="1">
      <alignment vertical="center"/>
      <protection locked="0"/>
    </xf>
    <xf numFmtId="14" fontId="52" fillId="0" borderId="0" xfId="55" applyNumberFormat="1" applyFont="1" applyAlignment="1">
      <alignment horizontal="center" vertical="center"/>
    </xf>
    <xf numFmtId="0" fontId="70" fillId="0" borderId="0" xfId="61" applyFont="1"/>
    <xf numFmtId="3" fontId="71" fillId="0" borderId="0" xfId="61" applyNumberFormat="1" applyFont="1"/>
    <xf numFmtId="49" fontId="72" fillId="0" borderId="0" xfId="213" applyNumberFormat="1" applyFont="1" applyAlignment="1" applyProtection="1">
      <alignment vertical="center"/>
    </xf>
    <xf numFmtId="0" fontId="70" fillId="0" borderId="0" xfId="52" applyFont="1"/>
    <xf numFmtId="0" fontId="70" fillId="0" borderId="0" xfId="53" applyFont="1"/>
    <xf numFmtId="0" fontId="52" fillId="0" borderId="0" xfId="213" applyFont="1" applyAlignment="1" applyProtection="1">
      <alignment horizontal="center" vertical="center"/>
    </xf>
    <xf numFmtId="0" fontId="24" fillId="0" borderId="0" xfId="213" applyFont="1" applyAlignment="1" applyProtection="1">
      <alignment horizontal="center" vertical="center"/>
    </xf>
    <xf numFmtId="0" fontId="52" fillId="0" borderId="0" xfId="213" applyFont="1" applyAlignment="1" applyProtection="1">
      <alignment vertical="center"/>
    </xf>
    <xf numFmtId="49" fontId="73" fillId="0" borderId="0" xfId="213" applyNumberFormat="1" applyFont="1" applyAlignment="1" applyProtection="1">
      <alignment vertical="center"/>
    </xf>
    <xf numFmtId="0" fontId="74" fillId="0" borderId="0" xfId="213" applyFont="1" applyProtection="1"/>
    <xf numFmtId="0" fontId="56" fillId="0" borderId="0" xfId="0" applyFont="1"/>
    <xf numFmtId="0" fontId="64" fillId="0" borderId="0" xfId="1" applyFont="1" applyFill="1" applyProtection="1"/>
    <xf numFmtId="49" fontId="65" fillId="0" borderId="0" xfId="55" applyNumberFormat="1" applyFont="1" applyAlignment="1">
      <alignment horizontal="left" vertical="center"/>
    </xf>
    <xf numFmtId="0" fontId="23" fillId="0" borderId="0" xfId="52"/>
    <xf numFmtId="0" fontId="66" fillId="2" borderId="0" xfId="1" applyFont="1" applyFill="1" applyBorder="1" applyAlignment="1" applyProtection="1">
      <alignment vertical="center"/>
    </xf>
    <xf numFmtId="49" fontId="65" fillId="0" borderId="0" xfId="55" applyNumberFormat="1" applyFont="1" applyAlignment="1">
      <alignment vertical="center"/>
    </xf>
    <xf numFmtId="0" fontId="23" fillId="0" borderId="0" xfId="55" applyFont="1" applyAlignment="1">
      <alignment vertical="center"/>
    </xf>
    <xf numFmtId="0" fontId="67" fillId="0" borderId="0" xfId="55" applyFont="1" applyAlignment="1">
      <alignment horizontal="left"/>
    </xf>
    <xf numFmtId="0" fontId="67" fillId="0" borderId="0" xfId="55" applyFont="1"/>
    <xf numFmtId="0" fontId="23" fillId="0" borderId="0" xfId="55" applyFont="1" applyAlignment="1">
      <alignment vertical="center" wrapText="1"/>
    </xf>
    <xf numFmtId="0" fontId="23" fillId="41" borderId="0" xfId="52" applyFill="1"/>
    <xf numFmtId="0" fontId="68" fillId="0" borderId="0" xfId="55" applyFont="1" applyAlignment="1">
      <alignment horizontal="right"/>
    </xf>
    <xf numFmtId="188" fontId="23" fillId="0" borderId="0" xfId="55" applyNumberFormat="1" applyFont="1" applyAlignment="1">
      <alignment horizontal="center"/>
    </xf>
    <xf numFmtId="188" fontId="50" fillId="41" borderId="0" xfId="55" applyNumberFormat="1" applyFont="1" applyFill="1" applyAlignment="1">
      <alignment horizontal="center"/>
    </xf>
    <xf numFmtId="4" fontId="56" fillId="0" borderId="0" xfId="0" applyNumberFormat="1" applyFont="1"/>
    <xf numFmtId="0" fontId="23" fillId="0" borderId="0" xfId="58"/>
    <xf numFmtId="0" fontId="60" fillId="0" borderId="0" xfId="58" applyFont="1"/>
    <xf numFmtId="0" fontId="61" fillId="36" borderId="40" xfId="58" applyFont="1" applyFill="1" applyBorder="1" applyAlignment="1">
      <alignment horizontal="center" vertical="center" wrapText="1"/>
    </xf>
    <xf numFmtId="0" fontId="61" fillId="44" borderId="29" xfId="58" applyFont="1" applyFill="1" applyBorder="1" applyAlignment="1">
      <alignment horizontal="center"/>
    </xf>
    <xf numFmtId="0" fontId="61" fillId="36" borderId="29" xfId="58" applyFont="1" applyFill="1" applyBorder="1" applyAlignment="1">
      <alignment horizontal="center"/>
    </xf>
    <xf numFmtId="0" fontId="61" fillId="42" borderId="29" xfId="58" applyFont="1" applyFill="1" applyBorder="1"/>
    <xf numFmtId="0" fontId="61" fillId="45" borderId="28" xfId="58" applyFont="1" applyFill="1" applyBorder="1" applyAlignment="1">
      <alignment horizontal="center"/>
    </xf>
    <xf numFmtId="0" fontId="61" fillId="46" borderId="29" xfId="58" applyFont="1" applyFill="1" applyBorder="1" applyAlignment="1">
      <alignment horizontal="right"/>
    </xf>
    <xf numFmtId="0" fontId="60" fillId="0" borderId="0" xfId="0" applyFont="1"/>
    <xf numFmtId="0" fontId="62" fillId="45" borderId="56" xfId="55" applyFont="1" applyFill="1" applyBorder="1" applyAlignment="1">
      <alignment horizontal="center"/>
    </xf>
    <xf numFmtId="0" fontId="61" fillId="45" borderId="83" xfId="58" applyFont="1" applyFill="1" applyBorder="1" applyAlignment="1">
      <alignment horizontal="center"/>
    </xf>
    <xf numFmtId="0" fontId="61" fillId="45" borderId="44" xfId="58" applyFont="1" applyFill="1" applyBorder="1" applyAlignment="1">
      <alignment horizontal="center"/>
    </xf>
    <xf numFmtId="0" fontId="60" fillId="42" borderId="35" xfId="58" applyFont="1" applyFill="1" applyBorder="1" applyAlignment="1">
      <alignment horizontal="right"/>
    </xf>
    <xf numFmtId="0" fontId="60" fillId="42" borderId="29" xfId="58" applyFont="1" applyFill="1" applyBorder="1" applyAlignment="1">
      <alignment horizontal="right"/>
    </xf>
    <xf numFmtId="49" fontId="2" fillId="0" borderId="77" xfId="339" quotePrefix="1" applyNumberFormat="1" applyFont="1" applyBorder="1" applyAlignment="1" applyProtection="1">
      <alignment horizontal="center" vertical="center"/>
    </xf>
    <xf numFmtId="49" fontId="2" fillId="0" borderId="57" xfId="1" applyNumberFormat="1" applyFont="1" applyFill="1" applyBorder="1" applyAlignment="1" applyProtection="1">
      <alignment horizontal="left" vertical="center"/>
    </xf>
    <xf numFmtId="49" fontId="2" fillId="0" borderId="57" xfId="1" applyNumberFormat="1" applyFont="1" applyFill="1" applyBorder="1" applyAlignment="1" applyProtection="1">
      <alignment horizontal="left" vertical="center" wrapText="1"/>
    </xf>
    <xf numFmtId="49" fontId="2" fillId="0" borderId="51" xfId="339" quotePrefix="1" applyNumberFormat="1" applyFont="1" applyFill="1" applyBorder="1" applyAlignment="1" applyProtection="1">
      <alignment horizontal="center" vertical="center"/>
    </xf>
    <xf numFmtId="0" fontId="46" fillId="0" borderId="56" xfId="1" applyFont="1" applyFill="1" applyBorder="1" applyProtection="1"/>
    <xf numFmtId="0" fontId="24" fillId="0" borderId="62" xfId="0" applyFont="1" applyBorder="1" applyAlignment="1">
      <alignment vertical="center" wrapText="1"/>
    </xf>
    <xf numFmtId="49" fontId="3" fillId="3" borderId="66" xfId="1" applyNumberFormat="1" applyFont="1" applyFill="1" applyBorder="1" applyAlignment="1" applyProtection="1">
      <alignment horizontal="center" vertical="center"/>
    </xf>
    <xf numFmtId="0" fontId="52" fillId="41" borderId="0" xfId="52" applyFont="1" applyFill="1" applyAlignment="1" applyProtection="1">
      <alignment horizontal="center"/>
      <protection locked="0"/>
    </xf>
    <xf numFmtId="189" fontId="52" fillId="41" borderId="0" xfId="55" applyNumberFormat="1" applyFont="1" applyFill="1" applyAlignment="1" applyProtection="1">
      <alignment horizontal="center" vertical="center"/>
      <protection locked="0"/>
    </xf>
    <xf numFmtId="14" fontId="52" fillId="41" borderId="0" xfId="55" applyNumberFormat="1" applyFont="1" applyFill="1" applyAlignment="1" applyProtection="1">
      <alignment horizontal="center"/>
      <protection locked="0"/>
    </xf>
    <xf numFmtId="2" fontId="47" fillId="4" borderId="75" xfId="1" applyNumberFormat="1" applyFont="1" applyFill="1" applyBorder="1" applyAlignment="1" applyProtection="1">
      <alignment horizontal="center" vertical="center" wrapText="1"/>
    </xf>
    <xf numFmtId="2" fontId="47" fillId="4" borderId="76" xfId="1" applyNumberFormat="1" applyFont="1" applyFill="1" applyBorder="1" applyAlignment="1" applyProtection="1">
      <alignment horizontal="center" vertical="center" wrapText="1"/>
    </xf>
    <xf numFmtId="0" fontId="52" fillId="50" borderId="56" xfId="61" applyFont="1" applyFill="1" applyBorder="1" applyAlignment="1">
      <alignment horizontal="center" vertical="center"/>
    </xf>
    <xf numFmtId="0" fontId="52" fillId="41" borderId="0" xfId="52" applyFont="1" applyFill="1" applyAlignment="1" applyProtection="1">
      <alignment horizontal="center" vertical="center"/>
      <protection locked="0"/>
    </xf>
    <xf numFmtId="14" fontId="52" fillId="41" borderId="0" xfId="55" applyNumberFormat="1" applyFont="1" applyFill="1" applyAlignment="1" applyProtection="1">
      <alignment horizontal="center" vertical="center"/>
      <protection locked="0"/>
    </xf>
    <xf numFmtId="0" fontId="61" fillId="52" borderId="28" xfId="58" applyFont="1" applyFill="1" applyBorder="1" applyAlignment="1">
      <alignment horizontal="center" vertical="center"/>
    </xf>
    <xf numFmtId="0" fontId="61" fillId="52" borderId="36" xfId="58" applyFont="1" applyFill="1" applyBorder="1" applyAlignment="1">
      <alignment horizontal="center" vertical="center"/>
    </xf>
    <xf numFmtId="0" fontId="61" fillId="52" borderId="27" xfId="58" applyFont="1" applyFill="1" applyBorder="1" applyAlignment="1">
      <alignment horizontal="center" vertical="center"/>
    </xf>
    <xf numFmtId="0" fontId="61" fillId="51" borderId="28" xfId="58" applyFont="1" applyFill="1" applyBorder="1" applyAlignment="1">
      <alignment horizontal="center" vertical="center"/>
    </xf>
    <xf numFmtId="0" fontId="61" fillId="51" borderId="36" xfId="58" applyFont="1" applyFill="1" applyBorder="1" applyAlignment="1">
      <alignment horizontal="center" vertical="center"/>
    </xf>
    <xf numFmtId="0" fontId="61" fillId="51" borderId="27" xfId="58" applyFont="1" applyFill="1" applyBorder="1" applyAlignment="1">
      <alignment horizontal="center" vertical="center"/>
    </xf>
    <xf numFmtId="0" fontId="65" fillId="45" borderId="28" xfId="58" applyFont="1" applyFill="1" applyBorder="1" applyAlignment="1">
      <alignment horizontal="center" vertical="center" wrapText="1"/>
    </xf>
    <xf numFmtId="0" fontId="65" fillId="45" borderId="36" xfId="58" applyFont="1" applyFill="1" applyBorder="1" applyAlignment="1">
      <alignment horizontal="center" vertical="center" wrapText="1"/>
    </xf>
    <xf numFmtId="0" fontId="65" fillId="45" borderId="27" xfId="58" applyFont="1" applyFill="1" applyBorder="1" applyAlignment="1">
      <alignment horizontal="center" vertical="center" wrapText="1"/>
    </xf>
    <xf numFmtId="0" fontId="23" fillId="0" borderId="0" xfId="55" applyFont="1" applyAlignment="1">
      <alignment horizontal="center" vertical="center"/>
    </xf>
    <xf numFmtId="0" fontId="61" fillId="36" borderId="29" xfId="58" applyFont="1" applyFill="1" applyBorder="1" applyAlignment="1">
      <alignment horizontal="center" vertical="center"/>
    </xf>
    <xf numFmtId="4" fontId="75" fillId="36" borderId="85" xfId="1" applyNumberFormat="1" applyFont="1" applyFill="1" applyBorder="1" applyAlignment="1" applyProtection="1">
      <alignment horizontal="right" vertical="center"/>
      <protection locked="0"/>
    </xf>
    <xf numFmtId="4" fontId="75" fillId="47" borderId="85" xfId="1" applyNumberFormat="1" applyFont="1" applyFill="1" applyBorder="1" applyAlignment="1" applyProtection="1">
      <alignment horizontal="right" vertical="center"/>
      <protection locked="0"/>
    </xf>
    <xf numFmtId="0" fontId="76" fillId="0" borderId="29" xfId="61" applyFont="1" applyBorder="1"/>
    <xf numFmtId="0" fontId="24" fillId="0" borderId="0" xfId="0" applyFont="1" applyAlignment="1">
      <alignment horizontal="left" vertical="top" wrapText="1"/>
    </xf>
  </cellXfs>
  <cellStyles count="340">
    <cellStyle name="%_II_01_População_10" xfId="71" xr:uid="{00000000-0005-0000-0000-000000000000}"/>
    <cellStyle name="%_II_01_População_10 2" xfId="72" xr:uid="{00000000-0005-0000-0000-000001000000}"/>
    <cellStyle name="%_II_05_Mercado do Trabalho_10" xfId="73" xr:uid="{00000000-0005-0000-0000-000002000000}"/>
    <cellStyle name="%_II_05_Mercado do Trabalho_10 2" xfId="74" xr:uid="{00000000-0005-0000-0000-000003000000}"/>
    <cellStyle name="%_II_06_Protecção Social_10" xfId="75" xr:uid="{00000000-0005-0000-0000-000004000000}"/>
    <cellStyle name="%_II_06_Protecção Social_10 2" xfId="76" xr:uid="{00000000-0005-0000-0000-000005000000}"/>
    <cellStyle name="=C:\WINDOWS\SYSTEM32\COMMAND.COM" xfId="77" xr:uid="{00000000-0005-0000-0000-000006000000}"/>
    <cellStyle name="•W_laroux" xfId="78" xr:uid="{00000000-0005-0000-0000-000007000000}"/>
    <cellStyle name="20% - Cor1" xfId="19" builtinId="30" customBuiltin="1"/>
    <cellStyle name="20% - Cor1 2" xfId="79" xr:uid="{00000000-0005-0000-0000-000009000000}"/>
    <cellStyle name="20% - Cor1 3" xfId="80" xr:uid="{00000000-0005-0000-0000-00000A000000}"/>
    <cellStyle name="20% - Cor1 4" xfId="81" xr:uid="{00000000-0005-0000-0000-00000B000000}"/>
    <cellStyle name="20% - Cor2" xfId="23" builtinId="34" customBuiltin="1"/>
    <cellStyle name="20% - Cor2 2" xfId="82" xr:uid="{00000000-0005-0000-0000-00000D000000}"/>
    <cellStyle name="20% - Cor2 3" xfId="83" xr:uid="{00000000-0005-0000-0000-00000E000000}"/>
    <cellStyle name="20% - Cor2 4" xfId="84" xr:uid="{00000000-0005-0000-0000-00000F000000}"/>
    <cellStyle name="20% - Cor3" xfId="27" builtinId="38" customBuiltin="1"/>
    <cellStyle name="20% - Cor3 2" xfId="85" xr:uid="{00000000-0005-0000-0000-000011000000}"/>
    <cellStyle name="20% - Cor3 3" xfId="86" xr:uid="{00000000-0005-0000-0000-000012000000}"/>
    <cellStyle name="20% - Cor3 4" xfId="87" xr:uid="{00000000-0005-0000-0000-000013000000}"/>
    <cellStyle name="20% - Cor4" xfId="31" builtinId="42" customBuiltin="1"/>
    <cellStyle name="20% - Cor4 2" xfId="88" xr:uid="{00000000-0005-0000-0000-000015000000}"/>
    <cellStyle name="20% - Cor4 3" xfId="89" xr:uid="{00000000-0005-0000-0000-000016000000}"/>
    <cellStyle name="20% - Cor4 4" xfId="90" xr:uid="{00000000-0005-0000-0000-000017000000}"/>
    <cellStyle name="20% - Cor5" xfId="35" builtinId="46" customBuiltin="1"/>
    <cellStyle name="20% - Cor5 2" xfId="91" xr:uid="{00000000-0005-0000-0000-000019000000}"/>
    <cellStyle name="20% - Cor5 3" xfId="92" xr:uid="{00000000-0005-0000-0000-00001A000000}"/>
    <cellStyle name="20% - Cor5 4" xfId="93" xr:uid="{00000000-0005-0000-0000-00001B000000}"/>
    <cellStyle name="20% - Cor6" xfId="39" builtinId="50" customBuiltin="1"/>
    <cellStyle name="20% - Cor6 2" xfId="94" xr:uid="{00000000-0005-0000-0000-00001D000000}"/>
    <cellStyle name="20% - Cor6 3" xfId="95" xr:uid="{00000000-0005-0000-0000-00001E000000}"/>
    <cellStyle name="20% - Cor6 4" xfId="96" xr:uid="{00000000-0005-0000-0000-00001F000000}"/>
    <cellStyle name="40% - Cor1" xfId="20" builtinId="31" customBuiltin="1"/>
    <cellStyle name="40% - Cor1 2" xfId="97" xr:uid="{00000000-0005-0000-0000-000021000000}"/>
    <cellStyle name="40% - Cor1 3" xfId="98" xr:uid="{00000000-0005-0000-0000-000022000000}"/>
    <cellStyle name="40% - Cor1 4" xfId="99" xr:uid="{00000000-0005-0000-0000-000023000000}"/>
    <cellStyle name="40% - Cor2" xfId="24" builtinId="35" customBuiltin="1"/>
    <cellStyle name="40% - Cor2 2" xfId="100" xr:uid="{00000000-0005-0000-0000-000025000000}"/>
    <cellStyle name="40% - Cor2 3" xfId="101" xr:uid="{00000000-0005-0000-0000-000026000000}"/>
    <cellStyle name="40% - Cor2 4" xfId="102" xr:uid="{00000000-0005-0000-0000-000027000000}"/>
    <cellStyle name="40% - Cor3" xfId="28" builtinId="39" customBuiltin="1"/>
    <cellStyle name="40% - Cor3 2" xfId="103" xr:uid="{00000000-0005-0000-0000-000029000000}"/>
    <cellStyle name="40% - Cor3 3" xfId="104" xr:uid="{00000000-0005-0000-0000-00002A000000}"/>
    <cellStyle name="40% - Cor3 4" xfId="105" xr:uid="{00000000-0005-0000-0000-00002B000000}"/>
    <cellStyle name="40% - Cor4" xfId="32" builtinId="43" customBuiltin="1"/>
    <cellStyle name="40% - Cor4 2" xfId="106" xr:uid="{00000000-0005-0000-0000-00002D000000}"/>
    <cellStyle name="40% - Cor4 3" xfId="107" xr:uid="{00000000-0005-0000-0000-00002E000000}"/>
    <cellStyle name="40% - Cor4 4" xfId="108" xr:uid="{00000000-0005-0000-0000-00002F000000}"/>
    <cellStyle name="40% - Cor5" xfId="36" builtinId="47" customBuiltin="1"/>
    <cellStyle name="40% - Cor5 2" xfId="109" xr:uid="{00000000-0005-0000-0000-000031000000}"/>
    <cellStyle name="40% - Cor5 3" xfId="110" xr:uid="{00000000-0005-0000-0000-000032000000}"/>
    <cellStyle name="40% - Cor5 4" xfId="111" xr:uid="{00000000-0005-0000-0000-000033000000}"/>
    <cellStyle name="40% - Cor6" xfId="40" builtinId="51" customBuiltin="1"/>
    <cellStyle name="40% - Cor6 2" xfId="112" xr:uid="{00000000-0005-0000-0000-000035000000}"/>
    <cellStyle name="40% - Cor6 3" xfId="113" xr:uid="{00000000-0005-0000-0000-000036000000}"/>
    <cellStyle name="40% - Cor6 4" xfId="114" xr:uid="{00000000-0005-0000-0000-000037000000}"/>
    <cellStyle name="60% - Cor1" xfId="21" builtinId="32" customBuiltin="1"/>
    <cellStyle name="60% - Cor2" xfId="25" builtinId="36" customBuiltin="1"/>
    <cellStyle name="60% - Cor3" xfId="29" builtinId="40" customBuiltin="1"/>
    <cellStyle name="60% - Cor4" xfId="33" builtinId="44" customBuiltin="1"/>
    <cellStyle name="60% - Cor5" xfId="37" builtinId="48" customBuiltin="1"/>
    <cellStyle name="60% - Cor6" xfId="41" builtinId="52" customBuiltin="1"/>
    <cellStyle name="Border" xfId="115" xr:uid="{00000000-0005-0000-0000-00003E000000}"/>
    <cellStyle name="CABECALHO" xfId="116" xr:uid="{00000000-0005-0000-0000-00003F000000}"/>
    <cellStyle name="Cabeçalho 1" xfId="3" builtinId="16" customBuiltin="1"/>
    <cellStyle name="Cabeçalho 1 2" xfId="117" xr:uid="{00000000-0005-0000-0000-000041000000}"/>
    <cellStyle name="CABECALHO 2" xfId="118" xr:uid="{00000000-0005-0000-0000-000042000000}"/>
    <cellStyle name="Cabeçalho 2" xfId="4" builtinId="17" customBuiltin="1"/>
    <cellStyle name="Cabeçalho 2 2" xfId="119" xr:uid="{00000000-0005-0000-0000-000044000000}"/>
    <cellStyle name="CABECALHO 3" xfId="329" xr:uid="{00000000-0005-0000-0000-000045000000}"/>
    <cellStyle name="Cabeçalho 3" xfId="5" builtinId="18" customBuiltin="1"/>
    <cellStyle name="CABECALHO 3 2" xfId="330" xr:uid="{00000000-0005-0000-0000-000047000000}"/>
    <cellStyle name="Cabeçalho 3 2" xfId="120" xr:uid="{00000000-0005-0000-0000-000048000000}"/>
    <cellStyle name="CABECALHO 4" xfId="331" xr:uid="{00000000-0005-0000-0000-000049000000}"/>
    <cellStyle name="Cabeçalho 4" xfId="6" builtinId="19" customBuiltin="1"/>
    <cellStyle name="CABECALHO 4 2" xfId="332" xr:uid="{00000000-0005-0000-0000-00004B000000}"/>
    <cellStyle name="Cabeçalho 4 2" xfId="121" xr:uid="{00000000-0005-0000-0000-00004C000000}"/>
    <cellStyle name="CABECALHO 5" xfId="333" xr:uid="{00000000-0005-0000-0000-00004D000000}"/>
    <cellStyle name="CABECALHO 5 2" xfId="334" xr:uid="{00000000-0005-0000-0000-00004E000000}"/>
    <cellStyle name="CABECALHO 6" xfId="335" xr:uid="{00000000-0005-0000-0000-00004F000000}"/>
    <cellStyle name="CABECALHO 7" xfId="336" xr:uid="{00000000-0005-0000-0000-000050000000}"/>
    <cellStyle name="Calc Currency (0)" xfId="122" xr:uid="{00000000-0005-0000-0000-000051000000}"/>
    <cellStyle name="Calc Currency (2)" xfId="123" xr:uid="{00000000-0005-0000-0000-000052000000}"/>
    <cellStyle name="Calc Percent (0)" xfId="124" xr:uid="{00000000-0005-0000-0000-000053000000}"/>
    <cellStyle name="Calc Percent (1)" xfId="125" xr:uid="{00000000-0005-0000-0000-000054000000}"/>
    <cellStyle name="Calc Percent (2)" xfId="126" xr:uid="{00000000-0005-0000-0000-000055000000}"/>
    <cellStyle name="Calc Units (0)" xfId="127" xr:uid="{00000000-0005-0000-0000-000056000000}"/>
    <cellStyle name="Calc Units (1)" xfId="128" xr:uid="{00000000-0005-0000-0000-000057000000}"/>
    <cellStyle name="Calc Units (2)" xfId="129" xr:uid="{00000000-0005-0000-0000-000058000000}"/>
    <cellStyle name="Cálculo" xfId="12" builtinId="22" customBuiltin="1"/>
    <cellStyle name="Célula Ligada" xfId="13" builtinId="24" customBuiltin="1"/>
    <cellStyle name="Célula Ligada 2" xfId="130" xr:uid="{00000000-0005-0000-0000-00005B000000}"/>
    <cellStyle name="Comma [00]" xfId="131" xr:uid="{00000000-0005-0000-0000-00005C000000}"/>
    <cellStyle name="Comma 2" xfId="132" xr:uid="{00000000-0005-0000-0000-00005D000000}"/>
    <cellStyle name="Cor1" xfId="18" builtinId="29" customBuiltin="1"/>
    <cellStyle name="Cor2" xfId="22" builtinId="33" customBuiltin="1"/>
    <cellStyle name="Cor3" xfId="26" builtinId="37" customBuiltin="1"/>
    <cellStyle name="Cor4" xfId="30" builtinId="41" customBuiltin="1"/>
    <cellStyle name="Cor5" xfId="34" builtinId="45" customBuiltin="1"/>
    <cellStyle name="Cor6" xfId="38" builtinId="49" customBuiltin="1"/>
    <cellStyle name="Correcto 2" xfId="133" xr:uid="{00000000-0005-0000-0000-000065000000}"/>
    <cellStyle name="Correto" xfId="7" builtinId="26" customBuiltin="1"/>
    <cellStyle name="Currency [00]" xfId="134" xr:uid="{00000000-0005-0000-0000-000066000000}"/>
    <cellStyle name="Currency 2" xfId="135" xr:uid="{00000000-0005-0000-0000-000067000000}"/>
    <cellStyle name="Currency 2 2" xfId="136" xr:uid="{00000000-0005-0000-0000-000068000000}"/>
    <cellStyle name="Currency 3" xfId="137" xr:uid="{00000000-0005-0000-0000-000069000000}"/>
    <cellStyle name="DADOS" xfId="138" xr:uid="{00000000-0005-0000-0000-00006A000000}"/>
    <cellStyle name="DADOS 2" xfId="139" xr:uid="{00000000-0005-0000-0000-00006B000000}"/>
    <cellStyle name="Date Short" xfId="140" xr:uid="{00000000-0005-0000-0000-00006C000000}"/>
    <cellStyle name="Enter Currency (0)" xfId="141" xr:uid="{00000000-0005-0000-0000-00006D000000}"/>
    <cellStyle name="Enter Currency (2)" xfId="142" xr:uid="{00000000-0005-0000-0000-00006E000000}"/>
    <cellStyle name="Enter Units (0)" xfId="143" xr:uid="{00000000-0005-0000-0000-00006F000000}"/>
    <cellStyle name="Enter Units (1)" xfId="144" xr:uid="{00000000-0005-0000-0000-000070000000}"/>
    <cellStyle name="Enter Units (2)" xfId="145" xr:uid="{00000000-0005-0000-0000-000071000000}"/>
    <cellStyle name="Entrada" xfId="10" builtinId="20" customBuiltin="1"/>
    <cellStyle name="Entrada 2" xfId="146" xr:uid="{00000000-0005-0000-0000-000073000000}"/>
    <cellStyle name="ESTI1 - Modelo1" xfId="147" xr:uid="{00000000-0005-0000-0000-000074000000}"/>
    <cellStyle name="Estilo 1" xfId="148" xr:uid="{00000000-0005-0000-0000-000075000000}"/>
    <cellStyle name="Euro" xfId="149" xr:uid="{00000000-0005-0000-0000-000076000000}"/>
    <cellStyle name="Euro 2" xfId="150" xr:uid="{00000000-0005-0000-0000-000077000000}"/>
    <cellStyle name="Euro 3" xfId="151" xr:uid="{00000000-0005-0000-0000-000078000000}"/>
    <cellStyle name="Euro 4" xfId="152" xr:uid="{00000000-0005-0000-0000-000079000000}"/>
    <cellStyle name="Euro 5" xfId="153" xr:uid="{00000000-0005-0000-0000-00007A000000}"/>
    <cellStyle name="Grey" xfId="154" xr:uid="{00000000-0005-0000-0000-00007B000000}"/>
    <cellStyle name="Header1" xfId="155" xr:uid="{00000000-0005-0000-0000-00007C000000}"/>
    <cellStyle name="Header2" xfId="156" xr:uid="{00000000-0005-0000-0000-00007D000000}"/>
    <cellStyle name="Header2 2" xfId="337" xr:uid="{00000000-0005-0000-0000-00007E000000}"/>
    <cellStyle name="Heading" xfId="157" xr:uid="{00000000-0005-0000-0000-00007F000000}"/>
    <cellStyle name="Heading1" xfId="158" xr:uid="{00000000-0005-0000-0000-000080000000}"/>
    <cellStyle name="Hiperligação 2" xfId="159" xr:uid="{00000000-0005-0000-0000-000081000000}"/>
    <cellStyle name="Hiperligação 3" xfId="160" xr:uid="{00000000-0005-0000-0000-000082000000}"/>
    <cellStyle name="Incorreto" xfId="8" builtinId="27" customBuiltin="1"/>
    <cellStyle name="Input [yellow]" xfId="161" xr:uid="{00000000-0005-0000-0000-000084000000}"/>
    <cellStyle name="Link Currency (0)" xfId="162" xr:uid="{00000000-0005-0000-0000-000085000000}"/>
    <cellStyle name="Link Currency (2)" xfId="163" xr:uid="{00000000-0005-0000-0000-000086000000}"/>
    <cellStyle name="Link Units (0)" xfId="164" xr:uid="{00000000-0005-0000-0000-000087000000}"/>
    <cellStyle name="Link Units (1)" xfId="165" xr:uid="{00000000-0005-0000-0000-000088000000}"/>
    <cellStyle name="Link Units (2)" xfId="166" xr:uid="{00000000-0005-0000-0000-000089000000}"/>
    <cellStyle name="Millares [0]_Cover-pages" xfId="167" xr:uid="{00000000-0005-0000-0000-00008A000000}"/>
    <cellStyle name="Millares_Cover-pages" xfId="168" xr:uid="{00000000-0005-0000-0000-00008B000000}"/>
    <cellStyle name="Moeda 10" xfId="169" xr:uid="{00000000-0005-0000-0000-00008C000000}"/>
    <cellStyle name="Moeda 11" xfId="170" xr:uid="{00000000-0005-0000-0000-00008D000000}"/>
    <cellStyle name="Moeda 11 2" xfId="171" xr:uid="{00000000-0005-0000-0000-00008E000000}"/>
    <cellStyle name="Moeda 12" xfId="172" xr:uid="{00000000-0005-0000-0000-00008F000000}"/>
    <cellStyle name="Moeda 12 2" xfId="173" xr:uid="{00000000-0005-0000-0000-000090000000}"/>
    <cellStyle name="Moeda 12 3" xfId="174" xr:uid="{00000000-0005-0000-0000-000091000000}"/>
    <cellStyle name="Moeda 13" xfId="175" xr:uid="{00000000-0005-0000-0000-000092000000}"/>
    <cellStyle name="Moeda 13 2" xfId="176" xr:uid="{00000000-0005-0000-0000-000093000000}"/>
    <cellStyle name="Moeda 14" xfId="177" xr:uid="{00000000-0005-0000-0000-000094000000}"/>
    <cellStyle name="Moeda 15" xfId="178" xr:uid="{00000000-0005-0000-0000-000095000000}"/>
    <cellStyle name="Moeda 16" xfId="179" xr:uid="{00000000-0005-0000-0000-000096000000}"/>
    <cellStyle name="Moeda 17" xfId="180" xr:uid="{00000000-0005-0000-0000-000097000000}"/>
    <cellStyle name="Moeda 18" xfId="181" xr:uid="{00000000-0005-0000-0000-000098000000}"/>
    <cellStyle name="Moeda 2" xfId="50" xr:uid="{00000000-0005-0000-0000-000099000000}"/>
    <cellStyle name="Moeda 2 2" xfId="182" xr:uid="{00000000-0005-0000-0000-00009A000000}"/>
    <cellStyle name="Moeda 2 3" xfId="183" xr:uid="{00000000-0005-0000-0000-00009B000000}"/>
    <cellStyle name="Moeda 2 4" xfId="184" xr:uid="{00000000-0005-0000-0000-00009C000000}"/>
    <cellStyle name="Moeda 2 5" xfId="185" xr:uid="{00000000-0005-0000-0000-00009D000000}"/>
    <cellStyle name="Moeda 3" xfId="45" xr:uid="{00000000-0005-0000-0000-00009E000000}"/>
    <cellStyle name="Moeda 3 2" xfId="186" xr:uid="{00000000-0005-0000-0000-00009F000000}"/>
    <cellStyle name="Moeda 4" xfId="187" xr:uid="{00000000-0005-0000-0000-0000A0000000}"/>
    <cellStyle name="Moeda 4 2" xfId="188" xr:uid="{00000000-0005-0000-0000-0000A1000000}"/>
    <cellStyle name="Moeda 4 2 2" xfId="189" xr:uid="{00000000-0005-0000-0000-0000A2000000}"/>
    <cellStyle name="Moeda 5" xfId="190" xr:uid="{00000000-0005-0000-0000-0000A3000000}"/>
    <cellStyle name="Moeda 6" xfId="191" xr:uid="{00000000-0005-0000-0000-0000A4000000}"/>
    <cellStyle name="Moeda 7" xfId="192" xr:uid="{00000000-0005-0000-0000-0000A5000000}"/>
    <cellStyle name="Moeda 8" xfId="193" xr:uid="{00000000-0005-0000-0000-0000A6000000}"/>
    <cellStyle name="Moeda 9" xfId="194" xr:uid="{00000000-0005-0000-0000-0000A7000000}"/>
    <cellStyle name="Moneda [0]_Cover-pages" xfId="195" xr:uid="{00000000-0005-0000-0000-0000A8000000}"/>
    <cellStyle name="Moneda_Cover-pages" xfId="196" xr:uid="{00000000-0005-0000-0000-0000A9000000}"/>
    <cellStyle name="Neutro" xfId="9" builtinId="28" customBuiltin="1"/>
    <cellStyle name="Normal" xfId="0" builtinId="0"/>
    <cellStyle name="Normal - Style1" xfId="197" xr:uid="{00000000-0005-0000-0000-0000AC000000}"/>
    <cellStyle name="Normal 1" xfId="198" xr:uid="{00000000-0005-0000-0000-0000AD000000}"/>
    <cellStyle name="Normal 10" xfId="199" xr:uid="{00000000-0005-0000-0000-0000AE000000}"/>
    <cellStyle name="Normal 11" xfId="200" xr:uid="{00000000-0005-0000-0000-0000AF000000}"/>
    <cellStyle name="Normal 11 2" xfId="201" xr:uid="{00000000-0005-0000-0000-0000B0000000}"/>
    <cellStyle name="Normal 11 2 2" xfId="202" xr:uid="{00000000-0005-0000-0000-0000B1000000}"/>
    <cellStyle name="Normal 12" xfId="203" xr:uid="{00000000-0005-0000-0000-0000B2000000}"/>
    <cellStyle name="Normal 13" xfId="204" xr:uid="{00000000-0005-0000-0000-0000B3000000}"/>
    <cellStyle name="Normal 14" xfId="205" xr:uid="{00000000-0005-0000-0000-0000B4000000}"/>
    <cellStyle name="Normal 15" xfId="206" xr:uid="{00000000-0005-0000-0000-0000B5000000}"/>
    <cellStyle name="Normal 16" xfId="207" xr:uid="{00000000-0005-0000-0000-0000B6000000}"/>
    <cellStyle name="Normal 169" xfId="208" xr:uid="{00000000-0005-0000-0000-0000B7000000}"/>
    <cellStyle name="Normal 17" xfId="209" xr:uid="{00000000-0005-0000-0000-0000B8000000}"/>
    <cellStyle name="Normal 18" xfId="210" xr:uid="{00000000-0005-0000-0000-0000B9000000}"/>
    <cellStyle name="Normal 19" xfId="211" xr:uid="{00000000-0005-0000-0000-0000BA000000}"/>
    <cellStyle name="Normal 2" xfId="1" xr:uid="{00000000-0005-0000-0000-0000BB000000}"/>
    <cellStyle name="Normal 2 2" xfId="55" xr:uid="{00000000-0005-0000-0000-0000BC000000}"/>
    <cellStyle name="Normal 2 2 2" xfId="212" xr:uid="{00000000-0005-0000-0000-0000BD000000}"/>
    <cellStyle name="Normal 2 2 3" xfId="213" xr:uid="{00000000-0005-0000-0000-0000BE000000}"/>
    <cellStyle name="Normal 2 2 4" xfId="214" xr:uid="{00000000-0005-0000-0000-0000BF000000}"/>
    <cellStyle name="Normal 2 3" xfId="43" xr:uid="{00000000-0005-0000-0000-0000C0000000}"/>
    <cellStyle name="Normal 2 4" xfId="54" xr:uid="{00000000-0005-0000-0000-0000C1000000}"/>
    <cellStyle name="Normal 2 5" xfId="70" xr:uid="{00000000-0005-0000-0000-0000C2000000}"/>
    <cellStyle name="Normal 20" xfId="215" xr:uid="{00000000-0005-0000-0000-0000C3000000}"/>
    <cellStyle name="Normal 21" xfId="216" xr:uid="{00000000-0005-0000-0000-0000C4000000}"/>
    <cellStyle name="Normal 22" xfId="217" xr:uid="{00000000-0005-0000-0000-0000C5000000}"/>
    <cellStyle name="Normal 23" xfId="218" xr:uid="{00000000-0005-0000-0000-0000C6000000}"/>
    <cellStyle name="Normal 24" xfId="219" xr:uid="{00000000-0005-0000-0000-0000C7000000}"/>
    <cellStyle name="Normal 24 2" xfId="220" xr:uid="{00000000-0005-0000-0000-0000C8000000}"/>
    <cellStyle name="Normal 25" xfId="221" xr:uid="{00000000-0005-0000-0000-0000C9000000}"/>
    <cellStyle name="Normal 26" xfId="222" xr:uid="{00000000-0005-0000-0000-0000CA000000}"/>
    <cellStyle name="Normal 26 2" xfId="223" xr:uid="{00000000-0005-0000-0000-0000CB000000}"/>
    <cellStyle name="Normal 27" xfId="224" xr:uid="{00000000-0005-0000-0000-0000CC000000}"/>
    <cellStyle name="Normal 27 2" xfId="225" xr:uid="{00000000-0005-0000-0000-0000CD000000}"/>
    <cellStyle name="Normal 28" xfId="226" xr:uid="{00000000-0005-0000-0000-0000CE000000}"/>
    <cellStyle name="Normal 29" xfId="227" xr:uid="{00000000-0005-0000-0000-0000CF000000}"/>
    <cellStyle name="Normal 3" xfId="51" xr:uid="{00000000-0005-0000-0000-0000D0000000}"/>
    <cellStyle name="Normal 3 2" xfId="46" xr:uid="{00000000-0005-0000-0000-0000D1000000}"/>
    <cellStyle name="Normal 3 2 2" xfId="228" xr:uid="{00000000-0005-0000-0000-0000D2000000}"/>
    <cellStyle name="Normal 3 2 3" xfId="229" xr:uid="{00000000-0005-0000-0000-0000D3000000}"/>
    <cellStyle name="Normal 3 2 4" xfId="230" xr:uid="{00000000-0005-0000-0000-0000D4000000}"/>
    <cellStyle name="Normal 3 3" xfId="231" xr:uid="{00000000-0005-0000-0000-0000D5000000}"/>
    <cellStyle name="Normal 3 4" xfId="232" xr:uid="{00000000-0005-0000-0000-0000D6000000}"/>
    <cellStyle name="Normal 3 5" xfId="233" xr:uid="{00000000-0005-0000-0000-0000D7000000}"/>
    <cellStyle name="Normal 3 6" xfId="234" xr:uid="{00000000-0005-0000-0000-0000D8000000}"/>
    <cellStyle name="Normal 30" xfId="235" xr:uid="{00000000-0005-0000-0000-0000D9000000}"/>
    <cellStyle name="Normal 31" xfId="236" xr:uid="{00000000-0005-0000-0000-0000DA000000}"/>
    <cellStyle name="Normal 32" xfId="237" xr:uid="{00000000-0005-0000-0000-0000DB000000}"/>
    <cellStyle name="Normal 32 2" xfId="238" xr:uid="{00000000-0005-0000-0000-0000DC000000}"/>
    <cellStyle name="Normal 33" xfId="239" xr:uid="{00000000-0005-0000-0000-0000DD000000}"/>
    <cellStyle name="Normal 34" xfId="240" xr:uid="{00000000-0005-0000-0000-0000DE000000}"/>
    <cellStyle name="Normal 35" xfId="241" xr:uid="{00000000-0005-0000-0000-0000DF000000}"/>
    <cellStyle name="Normal 36" xfId="53" xr:uid="{00000000-0005-0000-0000-0000E0000000}"/>
    <cellStyle name="Normal 37" xfId="52" xr:uid="{00000000-0005-0000-0000-0000E1000000}"/>
    <cellStyle name="Normal 38" xfId="58" xr:uid="{00000000-0005-0000-0000-0000E2000000}"/>
    <cellStyle name="Normal 39" xfId="62" xr:uid="{00000000-0005-0000-0000-0000E3000000}"/>
    <cellStyle name="Normal 4" xfId="56" xr:uid="{00000000-0005-0000-0000-0000E4000000}"/>
    <cellStyle name="Normal 4 2" xfId="242" xr:uid="{00000000-0005-0000-0000-0000E5000000}"/>
    <cellStyle name="Normal 40" xfId="67" xr:uid="{00000000-0005-0000-0000-0000E6000000}"/>
    <cellStyle name="Normal 41" xfId="68" xr:uid="{00000000-0005-0000-0000-0000E7000000}"/>
    <cellStyle name="Normal 42" xfId="69" xr:uid="{00000000-0005-0000-0000-0000E8000000}"/>
    <cellStyle name="Normal 43" xfId="243" xr:uid="{00000000-0005-0000-0000-0000E9000000}"/>
    <cellStyle name="Normal 44" xfId="63" xr:uid="{00000000-0005-0000-0000-0000EA000000}"/>
    <cellStyle name="Normal 45" xfId="61" xr:uid="{00000000-0005-0000-0000-0000EB000000}"/>
    <cellStyle name="Normal 46" xfId="59" xr:uid="{00000000-0005-0000-0000-0000EC000000}"/>
    <cellStyle name="Normal 47" xfId="49" xr:uid="{00000000-0005-0000-0000-0000ED000000}"/>
    <cellStyle name="Normal 48" xfId="244" xr:uid="{00000000-0005-0000-0000-0000EE000000}"/>
    <cellStyle name="Normal 49" xfId="245" xr:uid="{00000000-0005-0000-0000-0000EF000000}"/>
    <cellStyle name="Normal 5" xfId="42" xr:uid="{00000000-0005-0000-0000-0000F0000000}"/>
    <cellStyle name="Normal 5 2" xfId="246" xr:uid="{00000000-0005-0000-0000-0000F1000000}"/>
    <cellStyle name="Normal 5 3" xfId="247" xr:uid="{00000000-0005-0000-0000-0000F2000000}"/>
    <cellStyle name="Normal 50" xfId="65" xr:uid="{00000000-0005-0000-0000-0000F3000000}"/>
    <cellStyle name="Normal 51" xfId="66" xr:uid="{00000000-0005-0000-0000-0000F4000000}"/>
    <cellStyle name="Normal 52" xfId="248" xr:uid="{00000000-0005-0000-0000-0000F5000000}"/>
    <cellStyle name="Normal 53" xfId="249" xr:uid="{00000000-0005-0000-0000-0000F6000000}"/>
    <cellStyle name="Normal 54" xfId="250" xr:uid="{00000000-0005-0000-0000-0000F7000000}"/>
    <cellStyle name="Normal 55" xfId="251" xr:uid="{00000000-0005-0000-0000-0000F8000000}"/>
    <cellStyle name="Normal 56" xfId="252" xr:uid="{00000000-0005-0000-0000-0000F9000000}"/>
    <cellStyle name="Normal 57" xfId="253" xr:uid="{00000000-0005-0000-0000-0000FA000000}"/>
    <cellStyle name="Normal 58" xfId="254" xr:uid="{00000000-0005-0000-0000-0000FB000000}"/>
    <cellStyle name="Normal 59" xfId="255" xr:uid="{00000000-0005-0000-0000-0000FC000000}"/>
    <cellStyle name="Normal 6" xfId="256" xr:uid="{00000000-0005-0000-0000-0000FD000000}"/>
    <cellStyle name="Normal 60" xfId="257" xr:uid="{00000000-0005-0000-0000-0000FE000000}"/>
    <cellStyle name="Normal 61" xfId="258" xr:uid="{00000000-0005-0000-0000-0000FF000000}"/>
    <cellStyle name="Normal 62" xfId="259" xr:uid="{00000000-0005-0000-0000-000000010000}"/>
    <cellStyle name="Normal 63" xfId="260" xr:uid="{00000000-0005-0000-0000-000001010000}"/>
    <cellStyle name="Normal 64" xfId="261" xr:uid="{00000000-0005-0000-0000-000002010000}"/>
    <cellStyle name="Normal 65" xfId="262" xr:uid="{00000000-0005-0000-0000-000003010000}"/>
    <cellStyle name="Normal 66" xfId="263" xr:uid="{00000000-0005-0000-0000-000004010000}"/>
    <cellStyle name="Normal 67" xfId="264" xr:uid="{00000000-0005-0000-0000-000005010000}"/>
    <cellStyle name="Normal 68" xfId="265" xr:uid="{00000000-0005-0000-0000-000006010000}"/>
    <cellStyle name="Normal 69" xfId="266" xr:uid="{00000000-0005-0000-0000-000007010000}"/>
    <cellStyle name="Normal 7" xfId="267" xr:uid="{00000000-0005-0000-0000-000008010000}"/>
    <cellStyle name="Normal 70" xfId="268" xr:uid="{00000000-0005-0000-0000-000009010000}"/>
    <cellStyle name="Normal 71" xfId="269" xr:uid="{00000000-0005-0000-0000-00000A010000}"/>
    <cellStyle name="Normal 72" xfId="270" xr:uid="{00000000-0005-0000-0000-00000B010000}"/>
    <cellStyle name="Normal 73" xfId="271" xr:uid="{00000000-0005-0000-0000-00000C010000}"/>
    <cellStyle name="Normal 74" xfId="272" xr:uid="{00000000-0005-0000-0000-00000D010000}"/>
    <cellStyle name="Normal 75" xfId="273" xr:uid="{00000000-0005-0000-0000-00000E010000}"/>
    <cellStyle name="Normal 76" xfId="274" xr:uid="{00000000-0005-0000-0000-00000F010000}"/>
    <cellStyle name="Normal 77" xfId="275" xr:uid="{00000000-0005-0000-0000-000010010000}"/>
    <cellStyle name="Normal 78" xfId="276" xr:uid="{00000000-0005-0000-0000-000011010000}"/>
    <cellStyle name="Normal 79" xfId="277" xr:uid="{00000000-0005-0000-0000-000012010000}"/>
    <cellStyle name="Normal 8" xfId="278" xr:uid="{00000000-0005-0000-0000-000013010000}"/>
    <cellStyle name="Normal 80" xfId="327" xr:uid="{00000000-0005-0000-0000-000014010000}"/>
    <cellStyle name="Normal 81" xfId="328" xr:uid="{00000000-0005-0000-0000-000015010000}"/>
    <cellStyle name="Normal 82" xfId="338" xr:uid="{00000000-0005-0000-0000-000016010000}"/>
    <cellStyle name="Normal 9" xfId="279" xr:uid="{00000000-0005-0000-0000-000017010000}"/>
    <cellStyle name="normální_laroux" xfId="280" xr:uid="{00000000-0005-0000-0000-000018010000}"/>
    <cellStyle name="Nota 2" xfId="57" xr:uid="{00000000-0005-0000-0000-000019010000}"/>
    <cellStyle name="Nota 3" xfId="281" xr:uid="{00000000-0005-0000-0000-00001A010000}"/>
    <cellStyle name="Nota 4" xfId="282" xr:uid="{00000000-0005-0000-0000-00001B010000}"/>
    <cellStyle name="Nota 5" xfId="283" xr:uid="{00000000-0005-0000-0000-00001C010000}"/>
    <cellStyle name="Œ…‹æØ‚è [0.00]_laroux" xfId="284" xr:uid="{00000000-0005-0000-0000-00001D010000}"/>
    <cellStyle name="Œ…‹æØ‚è_laroux" xfId="285" xr:uid="{00000000-0005-0000-0000-00001E010000}"/>
    <cellStyle name="Percent [0]" xfId="286" xr:uid="{00000000-0005-0000-0000-00001F010000}"/>
    <cellStyle name="Percent [00]" xfId="287" xr:uid="{00000000-0005-0000-0000-000020010000}"/>
    <cellStyle name="Percent [2]" xfId="288" xr:uid="{00000000-0005-0000-0000-000021010000}"/>
    <cellStyle name="Percent 2" xfId="289" xr:uid="{00000000-0005-0000-0000-000022010000}"/>
    <cellStyle name="Percent 2 2" xfId="290" xr:uid="{00000000-0005-0000-0000-000023010000}"/>
    <cellStyle name="Percent 3" xfId="291" xr:uid="{00000000-0005-0000-0000-000024010000}"/>
    <cellStyle name="Percent 4" xfId="292" xr:uid="{00000000-0005-0000-0000-000025010000}"/>
    <cellStyle name="Percentagem 2" xfId="60" xr:uid="{00000000-0005-0000-0000-000026010000}"/>
    <cellStyle name="Percentagem 2 2" xfId="47" xr:uid="{00000000-0005-0000-0000-000027010000}"/>
    <cellStyle name="Percentagem 2 2 2" xfId="293" xr:uid="{00000000-0005-0000-0000-000028010000}"/>
    <cellStyle name="Percentagem 2 2 3" xfId="294" xr:uid="{00000000-0005-0000-0000-000029010000}"/>
    <cellStyle name="Percentagem 3" xfId="44" xr:uid="{00000000-0005-0000-0000-00002A010000}"/>
    <cellStyle name="Percentagem 3 2" xfId="295" xr:uid="{00000000-0005-0000-0000-00002B010000}"/>
    <cellStyle name="Percentagem 4" xfId="296" xr:uid="{00000000-0005-0000-0000-00002C010000}"/>
    <cellStyle name="Percentagem 5" xfId="297" xr:uid="{00000000-0005-0000-0000-00002D010000}"/>
    <cellStyle name="Percentagem 6" xfId="298" xr:uid="{00000000-0005-0000-0000-00002E010000}"/>
    <cellStyle name="Percentagem 7" xfId="299" xr:uid="{00000000-0005-0000-0000-00002F010000}"/>
    <cellStyle name="Percentagem 8" xfId="300" xr:uid="{00000000-0005-0000-0000-000030010000}"/>
    <cellStyle name="Percentagem 9" xfId="301" xr:uid="{00000000-0005-0000-0000-000031010000}"/>
    <cellStyle name="PrePop Currency (0)" xfId="302" xr:uid="{00000000-0005-0000-0000-000032010000}"/>
    <cellStyle name="PrePop Currency (2)" xfId="303" xr:uid="{00000000-0005-0000-0000-000033010000}"/>
    <cellStyle name="PrePop Units (0)" xfId="304" xr:uid="{00000000-0005-0000-0000-000034010000}"/>
    <cellStyle name="PrePop Units (1)" xfId="305" xr:uid="{00000000-0005-0000-0000-000035010000}"/>
    <cellStyle name="PrePop Units (2)" xfId="306" xr:uid="{00000000-0005-0000-0000-000036010000}"/>
    <cellStyle name="Result" xfId="307" xr:uid="{00000000-0005-0000-0000-000037010000}"/>
    <cellStyle name="Result2" xfId="308" xr:uid="{00000000-0005-0000-0000-000038010000}"/>
    <cellStyle name="Saída" xfId="11" builtinId="21" customBuiltin="1"/>
    <cellStyle name="TableStyleLight1" xfId="309" xr:uid="{00000000-0005-0000-0000-00003A010000}"/>
    <cellStyle name="Text Indent A" xfId="310" xr:uid="{00000000-0005-0000-0000-00003B010000}"/>
    <cellStyle name="Text Indent B" xfId="311" xr:uid="{00000000-0005-0000-0000-00003C010000}"/>
    <cellStyle name="Text Indent C" xfId="312" xr:uid="{00000000-0005-0000-0000-00003D010000}"/>
    <cellStyle name="Texto de Aviso" xfId="15" builtinId="11" customBuiltin="1"/>
    <cellStyle name="Texto de Aviso 2" xfId="313" xr:uid="{00000000-0005-0000-0000-00003F010000}"/>
    <cellStyle name="Texto Explicativo" xfId="16" builtinId="53" customBuiltin="1"/>
    <cellStyle name="Título" xfId="2" builtinId="15" customBuiltin="1"/>
    <cellStyle name="Total" xfId="17" builtinId="25" customBuiltin="1"/>
    <cellStyle name="Total 2" xfId="314" xr:uid="{00000000-0005-0000-0000-000043010000}"/>
    <cellStyle name="Verificar Célula" xfId="14" builtinId="23" customBuiltin="1"/>
    <cellStyle name="Vírgula" xfId="339" builtinId="3"/>
    <cellStyle name="Vírgula 2" xfId="48" xr:uid="{00000000-0005-0000-0000-000045010000}"/>
    <cellStyle name="Vírgula 2 2" xfId="315" xr:uid="{00000000-0005-0000-0000-000046010000}"/>
    <cellStyle name="Vírgula 2 3" xfId="316" xr:uid="{00000000-0005-0000-0000-000047010000}"/>
    <cellStyle name="Vírgula 3" xfId="317" xr:uid="{00000000-0005-0000-0000-000048010000}"/>
    <cellStyle name="Vírgula 3 2" xfId="318" xr:uid="{00000000-0005-0000-0000-000049010000}"/>
    <cellStyle name="Vírgula 3 3" xfId="319" xr:uid="{00000000-0005-0000-0000-00004A010000}"/>
    <cellStyle name="Vírgula 4" xfId="320" xr:uid="{00000000-0005-0000-0000-00004B010000}"/>
    <cellStyle name="Vírgula 4 2" xfId="321" xr:uid="{00000000-0005-0000-0000-00004C010000}"/>
    <cellStyle name="Vírgula 4 2 2" xfId="322" xr:uid="{00000000-0005-0000-0000-00004D010000}"/>
    <cellStyle name="Vírgula 5" xfId="323" xr:uid="{00000000-0005-0000-0000-00004E010000}"/>
    <cellStyle name="Vírgula 6" xfId="324" xr:uid="{00000000-0005-0000-0000-00004F010000}"/>
    <cellStyle name="Vírgula 7" xfId="325" xr:uid="{00000000-0005-0000-0000-000050010000}"/>
    <cellStyle name="Vírgula 8" xfId="64" xr:uid="{00000000-0005-0000-0000-000051010000}"/>
    <cellStyle name="Vírgula 9" xfId="326" xr:uid="{00000000-0005-0000-0000-000052010000}"/>
  </cellStyles>
  <dxfs count="0"/>
  <tableStyles count="0" defaultTableStyle="TableStyleMedium2" defaultPivotStyle="PivotStyleLight16"/>
  <colors>
    <mruColors>
      <color rgb="FFFAC8D2"/>
      <color rgb="FFFFDAD2"/>
      <color rgb="FFE6DAD2"/>
      <color rgb="FFFADAD2"/>
      <color rgb="FFE6DAC8"/>
      <color rgb="FFBD9C69"/>
      <color rgb="FFA98607"/>
      <color rgb="FFD8C5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</xdr:colOff>
      <xdr:row>0</xdr:row>
      <xdr:rowOff>0</xdr:rowOff>
    </xdr:from>
    <xdr:to>
      <xdr:col>4</xdr:col>
      <xdr:colOff>69533</xdr:colOff>
      <xdr:row>3</xdr:row>
      <xdr:rowOff>6350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640" y="0"/>
          <a:ext cx="1273493" cy="8978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175260</xdr:colOff>
      <xdr:row>0</xdr:row>
      <xdr:rowOff>15240</xdr:rowOff>
    </xdr:from>
    <xdr:to>
      <xdr:col>3</xdr:col>
      <xdr:colOff>229553</xdr:colOff>
      <xdr:row>3</xdr:row>
      <xdr:rowOff>44450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FBCFF56-A9C5-479A-9B6E-0700D8A439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" y="15240"/>
          <a:ext cx="1273493" cy="8978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198120</xdr:colOff>
      <xdr:row>0</xdr:row>
      <xdr:rowOff>0</xdr:rowOff>
    </xdr:from>
    <xdr:to>
      <xdr:col>1</xdr:col>
      <xdr:colOff>1235393</xdr:colOff>
      <xdr:row>3</xdr:row>
      <xdr:rowOff>29210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6CCDBE9-60E7-4852-95EC-DF2E648155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" y="0"/>
          <a:ext cx="1273493" cy="8978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205740</xdr:colOff>
      <xdr:row>0</xdr:row>
      <xdr:rowOff>0</xdr:rowOff>
    </xdr:from>
    <xdr:to>
      <xdr:col>2</xdr:col>
      <xdr:colOff>1014413</xdr:colOff>
      <xdr:row>3</xdr:row>
      <xdr:rowOff>36830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342162F-FE40-42AF-83C6-53ACBB2A37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740" y="0"/>
          <a:ext cx="1273493" cy="8978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156845</xdr:colOff>
      <xdr:row>0</xdr:row>
      <xdr:rowOff>0</xdr:rowOff>
    </xdr:from>
    <xdr:to>
      <xdr:col>1</xdr:col>
      <xdr:colOff>1287780</xdr:colOff>
      <xdr:row>3</xdr:row>
      <xdr:rowOff>124253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CB57B76-B5F4-48D6-B80E-7EADB2A24E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845" y="0"/>
          <a:ext cx="1298575" cy="97007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00\FAM-rede\Users\Jorge%20Pinto\Documents\Trabalho\VRSA\FAM\revisao\Remunera&#231;ao%20base%20atual_04%2009%202018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00\FAM-rede\Users\user\Documents\Arquivo\Trab%20Arquivo\A\Alandroal2\FAM_16\001%20Modelo%20FAM_V%2016_03_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BA"/>
      <sheetName val="VINC"/>
      <sheetName val="IDADE"/>
      <sheetName val="REFORMA"/>
    </sheetNames>
    <sheetDataSet>
      <sheetData sheetId="0"/>
      <sheetData sheetId="1"/>
      <sheetData sheetId="2">
        <row r="2">
          <cell r="A2">
            <v>1</v>
          </cell>
          <cell r="B2" t="str">
            <v> António Maria Farinha Murta</v>
          </cell>
          <cell r="C2" t="str">
            <v> Câmara Municipal</v>
          </cell>
          <cell r="D2">
            <v>17762</v>
          </cell>
          <cell r="E2">
            <v>70</v>
          </cell>
        </row>
        <row r="3">
          <cell r="A3">
            <v>4</v>
          </cell>
          <cell r="B3" t="str">
            <v> Ana Custódia Soares Santos</v>
          </cell>
          <cell r="C3" t="str">
            <v> Núcleo do Parque de Campismo</v>
          </cell>
          <cell r="D3">
            <v>21558</v>
          </cell>
          <cell r="E3">
            <v>59</v>
          </cell>
        </row>
        <row r="4">
          <cell r="A4">
            <v>5</v>
          </cell>
          <cell r="B4" t="str">
            <v> Ana Luísa Duarte Braga da Silveira Amorim Serina</v>
          </cell>
          <cell r="C4" t="str">
            <v> Núcleo de Contabilidade, Património e Economato</v>
          </cell>
          <cell r="D4">
            <v>24207</v>
          </cell>
          <cell r="E4">
            <v>52</v>
          </cell>
        </row>
        <row r="5">
          <cell r="A5">
            <v>6</v>
          </cell>
          <cell r="B5" t="str">
            <v> Ana Paula Véstia Guerreiro Mendonça</v>
          </cell>
          <cell r="C5" t="str">
            <v> Gabinete de Apoio ao Executivo</v>
          </cell>
          <cell r="D5">
            <v>23290</v>
          </cell>
          <cell r="E5">
            <v>54</v>
          </cell>
        </row>
        <row r="6">
          <cell r="A6">
            <v>7</v>
          </cell>
          <cell r="B6" t="str">
            <v> Ângela Maria Pereira Cruz</v>
          </cell>
          <cell r="C6" t="str">
            <v> Núcleo de Recursos Humanos</v>
          </cell>
          <cell r="D6">
            <v>23074</v>
          </cell>
          <cell r="E6">
            <v>55</v>
          </cell>
        </row>
        <row r="7">
          <cell r="A7">
            <v>9</v>
          </cell>
          <cell r="B7" t="str">
            <v> Célia Maria Fonseca Correia</v>
          </cell>
          <cell r="C7" t="str">
            <v> Núcleo de Recursos Humanos</v>
          </cell>
          <cell r="D7">
            <v>24540</v>
          </cell>
          <cell r="E7">
            <v>51</v>
          </cell>
        </row>
        <row r="8">
          <cell r="A8">
            <v>11</v>
          </cell>
          <cell r="B8" t="str">
            <v> Ernesto Nobre Ramos</v>
          </cell>
          <cell r="C8" t="str">
            <v> Núcleo Jurídico, Contencioso e Contra-ordenações</v>
          </cell>
          <cell r="D8">
            <v>23376</v>
          </cell>
          <cell r="E8">
            <v>54</v>
          </cell>
        </row>
        <row r="9">
          <cell r="A9">
            <v>12</v>
          </cell>
          <cell r="B9" t="str">
            <v> Fernando Carmo do Livramento Cordeiro</v>
          </cell>
          <cell r="C9" t="str">
            <v> Núcleo de Contabilidade, Património e Economato</v>
          </cell>
          <cell r="D9">
            <v>20365</v>
          </cell>
          <cell r="E9">
            <v>62</v>
          </cell>
        </row>
        <row r="10">
          <cell r="A10">
            <v>13</v>
          </cell>
          <cell r="B10" t="str">
            <v> Francisco José Mártires Afonso Santos Reis</v>
          </cell>
          <cell r="C10" t="str">
            <v> Gabinete de Expediente, Arquivo e Informática</v>
          </cell>
          <cell r="D10">
            <v>23942</v>
          </cell>
          <cell r="E10">
            <v>53</v>
          </cell>
        </row>
        <row r="11">
          <cell r="A11">
            <v>17</v>
          </cell>
          <cell r="B11" t="str">
            <v> Jorge Manuel do Livramento Toledo</v>
          </cell>
          <cell r="C11" t="str">
            <v> Núcleo da Biblioteca e Arquivo Histórico</v>
          </cell>
          <cell r="D11">
            <v>23771</v>
          </cell>
          <cell r="E11">
            <v>53</v>
          </cell>
        </row>
        <row r="12">
          <cell r="A12">
            <v>20</v>
          </cell>
          <cell r="B12" t="str">
            <v> Luisa Maria Pereira Salgueiro</v>
          </cell>
          <cell r="C12" t="str">
            <v> Núcleo de Taxas e Licenças</v>
          </cell>
          <cell r="D12">
            <v>20946</v>
          </cell>
          <cell r="E12">
            <v>61</v>
          </cell>
        </row>
        <row r="13">
          <cell r="A13">
            <v>21</v>
          </cell>
          <cell r="B13" t="str">
            <v> Maria Adelaide Cavaco Dias Salvador</v>
          </cell>
          <cell r="C13" t="str">
            <v> Núcleo de Gestão Urbana e Projetos Estruturantes</v>
          </cell>
          <cell r="D13">
            <v>23968</v>
          </cell>
          <cell r="E13">
            <v>53</v>
          </cell>
        </row>
        <row r="14">
          <cell r="A14">
            <v>22</v>
          </cell>
          <cell r="B14" t="str">
            <v> Maria Aldemira Viegas da Rosa</v>
          </cell>
          <cell r="C14" t="str">
            <v> Gabinete de Expediente, Arquivo e Informática</v>
          </cell>
          <cell r="D14">
            <v>23922</v>
          </cell>
          <cell r="E14">
            <v>53</v>
          </cell>
        </row>
        <row r="15">
          <cell r="A15">
            <v>27</v>
          </cell>
          <cell r="B15" t="str">
            <v> Maria Célia Fernandes Madeira</v>
          </cell>
          <cell r="C15" t="str">
            <v> Núcleo da Contratação Pública</v>
          </cell>
          <cell r="D15">
            <v>24693</v>
          </cell>
          <cell r="E15">
            <v>51</v>
          </cell>
        </row>
        <row r="16">
          <cell r="A16">
            <v>31</v>
          </cell>
          <cell r="B16" t="str">
            <v> Maria da Encarnação Pessanha Matias Lopes</v>
          </cell>
          <cell r="C16" t="str">
            <v> Núcleo de Gestão Urbana e Projetos Estruturantes</v>
          </cell>
          <cell r="D16">
            <v>25457</v>
          </cell>
          <cell r="E16">
            <v>48</v>
          </cell>
        </row>
        <row r="17">
          <cell r="A17">
            <v>32</v>
          </cell>
          <cell r="B17" t="str">
            <v> Maria Fernanda Gomes Solá Ximenes Salvador</v>
          </cell>
          <cell r="C17" t="str">
            <v> Núcleo de Recursos Humanos</v>
          </cell>
          <cell r="D17">
            <v>22674</v>
          </cell>
          <cell r="E17">
            <v>56</v>
          </cell>
        </row>
        <row r="18">
          <cell r="A18">
            <v>35</v>
          </cell>
          <cell r="B18" t="str">
            <v> Maria Helena Delgado Martins Messias</v>
          </cell>
          <cell r="C18" t="str">
            <v> Núcleo de Taxas e Licenças</v>
          </cell>
          <cell r="D18">
            <v>24331</v>
          </cell>
          <cell r="E18">
            <v>52</v>
          </cell>
        </row>
        <row r="19">
          <cell r="A19">
            <v>36</v>
          </cell>
          <cell r="B19" t="str">
            <v> Maria José Correia Vieira</v>
          </cell>
          <cell r="C19" t="str">
            <v> Núcleo da Biblioteca e Arquivo Histórico</v>
          </cell>
          <cell r="D19">
            <v>23220</v>
          </cell>
          <cell r="E19">
            <v>55</v>
          </cell>
        </row>
        <row r="20">
          <cell r="A20">
            <v>37</v>
          </cell>
          <cell r="B20" t="str">
            <v> Maria Madalena Rodrigues Gomes Pinto de Carvalho</v>
          </cell>
          <cell r="C20" t="str">
            <v> Núcleo da Biblioteca e Arquivo Histórico</v>
          </cell>
          <cell r="D20">
            <v>23884</v>
          </cell>
          <cell r="E20">
            <v>53</v>
          </cell>
        </row>
        <row r="21">
          <cell r="A21">
            <v>40</v>
          </cell>
          <cell r="B21" t="str">
            <v> Paula Cristina Sequeira Afonso Serrano</v>
          </cell>
          <cell r="C21" t="str">
            <v> Núcleo de Contabilidade, Património e Economato</v>
          </cell>
          <cell r="D21">
            <v>24648</v>
          </cell>
          <cell r="E21">
            <v>51</v>
          </cell>
        </row>
        <row r="22">
          <cell r="A22">
            <v>41</v>
          </cell>
          <cell r="B22" t="str">
            <v> Sandra Maria Sanina Geraldes Almeida Lança</v>
          </cell>
          <cell r="C22" t="str">
            <v> Gabinete de Apoio ao Executivo</v>
          </cell>
          <cell r="D22">
            <v>23722</v>
          </cell>
          <cell r="E22">
            <v>53</v>
          </cell>
        </row>
        <row r="23">
          <cell r="A23">
            <v>44</v>
          </cell>
          <cell r="B23" t="str">
            <v> João Manuel Ventura Ribeiro</v>
          </cell>
          <cell r="C23" t="str">
            <v> Núcleo de Tesouraria</v>
          </cell>
          <cell r="D23">
            <v>18866</v>
          </cell>
          <cell r="E23">
            <v>67</v>
          </cell>
        </row>
        <row r="24">
          <cell r="A24">
            <v>52</v>
          </cell>
          <cell r="B24" t="str">
            <v> Maria Assunção Matos Silva Constantino</v>
          </cell>
          <cell r="C24" t="str">
            <v> Núcleo da Biblioteca e Arquivo Histórico</v>
          </cell>
          <cell r="D24">
            <v>24348</v>
          </cell>
          <cell r="E24">
            <v>52</v>
          </cell>
        </row>
        <row r="25">
          <cell r="A25">
            <v>54</v>
          </cell>
          <cell r="B25" t="str">
            <v> António José Guerreiro Gonçalves dos Santos</v>
          </cell>
          <cell r="C25" t="str">
            <v> Núcleo de Fiscalização do Território</v>
          </cell>
          <cell r="D25">
            <v>22587</v>
          </cell>
          <cell r="E25">
            <v>56</v>
          </cell>
        </row>
        <row r="26">
          <cell r="A26">
            <v>60</v>
          </cell>
          <cell r="B26" t="str">
            <v> Claúdio José da Cruz Vasques</v>
          </cell>
          <cell r="C26" t="str">
            <v> Núcleo de Limpeza Urbana e Recolha de Resíduos</v>
          </cell>
          <cell r="D26">
            <v>23933</v>
          </cell>
          <cell r="E26">
            <v>53</v>
          </cell>
        </row>
        <row r="27">
          <cell r="A27">
            <v>62</v>
          </cell>
          <cell r="B27" t="str">
            <v> Eduardo Luís Lourenço Bonança</v>
          </cell>
          <cell r="C27" t="str">
            <v> Serviço Municipal de Protecção Civil</v>
          </cell>
          <cell r="D27">
            <v>22996</v>
          </cell>
          <cell r="E27">
            <v>55</v>
          </cell>
        </row>
        <row r="28">
          <cell r="A28">
            <v>64</v>
          </cell>
          <cell r="B28" t="str">
            <v> João Manuel Costa Bento</v>
          </cell>
          <cell r="C28" t="str">
            <v> Núcleo de Limpeza Urbana e Recolha de Resíduos</v>
          </cell>
          <cell r="D28">
            <v>22231</v>
          </cell>
          <cell r="E28">
            <v>57</v>
          </cell>
        </row>
        <row r="29">
          <cell r="A29">
            <v>70</v>
          </cell>
          <cell r="B29" t="str">
            <v> José Joaquim Moniz</v>
          </cell>
          <cell r="C29" t="str">
            <v> Núcleo de Limpeza Urbana e Recolha de Resíduos</v>
          </cell>
          <cell r="D29">
            <v>19658</v>
          </cell>
          <cell r="E29">
            <v>64</v>
          </cell>
        </row>
        <row r="30">
          <cell r="A30">
            <v>76</v>
          </cell>
          <cell r="B30" t="str">
            <v> Mário Ricardo Assis Gomes</v>
          </cell>
          <cell r="C30" t="str">
            <v> Núcleo de Fiscalização do Território</v>
          </cell>
          <cell r="D30">
            <v>19884</v>
          </cell>
          <cell r="E30">
            <v>64</v>
          </cell>
        </row>
        <row r="31">
          <cell r="A31">
            <v>77</v>
          </cell>
          <cell r="B31" t="str">
            <v> Oscar Manuel Solá Ruivinho</v>
          </cell>
          <cell r="C31" t="str">
            <v> Núcleo de Limpeza Urbana e Recolha de Resíduos</v>
          </cell>
          <cell r="D31">
            <v>22449</v>
          </cell>
          <cell r="E31">
            <v>57</v>
          </cell>
        </row>
        <row r="32">
          <cell r="A32">
            <v>79</v>
          </cell>
          <cell r="B32" t="str">
            <v> Edgar de Jesus Joaquim</v>
          </cell>
          <cell r="C32" t="str">
            <v> Núcleo de Mercados, Feiras e Venda Ambulante</v>
          </cell>
          <cell r="D32">
            <v>19118</v>
          </cell>
          <cell r="E32">
            <v>66</v>
          </cell>
        </row>
        <row r="33">
          <cell r="A33">
            <v>91</v>
          </cell>
          <cell r="B33" t="str">
            <v> António José Nunes Romão</v>
          </cell>
          <cell r="C33" t="str">
            <v> Núcleo Técnico e de Atendimento ao Público</v>
          </cell>
          <cell r="D33">
            <v>19956</v>
          </cell>
          <cell r="E33">
            <v>64</v>
          </cell>
        </row>
        <row r="34">
          <cell r="A34">
            <v>92</v>
          </cell>
          <cell r="B34" t="str">
            <v> António José Ruivo da Palma</v>
          </cell>
          <cell r="C34" t="str">
            <v> Núcleo do Parque de Campismo</v>
          </cell>
          <cell r="D34">
            <v>19810</v>
          </cell>
          <cell r="E34">
            <v>64</v>
          </cell>
        </row>
        <row r="35">
          <cell r="A35">
            <v>98</v>
          </cell>
          <cell r="B35" t="str">
            <v> Graça Maria Ruivinho Zarcos Graça</v>
          </cell>
          <cell r="C35" t="str">
            <v> Núcleo do Parque de Campismo</v>
          </cell>
          <cell r="D35">
            <v>23294</v>
          </cell>
          <cell r="E35">
            <v>54</v>
          </cell>
        </row>
        <row r="36">
          <cell r="A36">
            <v>100</v>
          </cell>
          <cell r="B36" t="str">
            <v> Jaime Rodrigues Guerreiro</v>
          </cell>
          <cell r="C36" t="str">
            <v> Núcleo de Limpeza Urbana e Recolha de Resíduos</v>
          </cell>
          <cell r="D36">
            <v>19836</v>
          </cell>
          <cell r="E36">
            <v>64</v>
          </cell>
        </row>
        <row r="37">
          <cell r="A37">
            <v>107</v>
          </cell>
          <cell r="B37" t="str">
            <v> José Luís da Encarnação Mestre</v>
          </cell>
          <cell r="C37" t="str">
            <v> Núcleo do Parque de Campismo</v>
          </cell>
          <cell r="D37">
            <v>21581</v>
          </cell>
          <cell r="E37">
            <v>59</v>
          </cell>
        </row>
        <row r="38">
          <cell r="A38">
            <v>108</v>
          </cell>
          <cell r="B38" t="str">
            <v> José Manuel Gomes Néné</v>
          </cell>
          <cell r="C38" t="str">
            <v> Núcleo do Parque de Campismo</v>
          </cell>
          <cell r="D38">
            <v>19105</v>
          </cell>
          <cell r="E38">
            <v>66</v>
          </cell>
        </row>
        <row r="39">
          <cell r="A39">
            <v>110</v>
          </cell>
          <cell r="B39" t="str">
            <v> José Simplicio Justo Parra</v>
          </cell>
          <cell r="C39" t="str">
            <v> Núcleo de Fiscalização do Território</v>
          </cell>
          <cell r="D39">
            <v>18689</v>
          </cell>
          <cell r="E39">
            <v>67</v>
          </cell>
        </row>
        <row r="40">
          <cell r="A40">
            <v>111</v>
          </cell>
          <cell r="B40" t="str">
            <v> Maria Almerinda Botequilha Ferreira Viegas</v>
          </cell>
          <cell r="C40" t="str">
            <v> Núcleo de Gestão dos Espaços Desportivos</v>
          </cell>
          <cell r="D40">
            <v>22767</v>
          </cell>
          <cell r="E40">
            <v>56</v>
          </cell>
        </row>
        <row r="41">
          <cell r="A41">
            <v>114</v>
          </cell>
          <cell r="B41" t="str">
            <v> Maria da Conceição Cabrita da Silva Palma</v>
          </cell>
          <cell r="C41" t="str">
            <v> Núcleo da Biblioteca e Arquivo Histórico</v>
          </cell>
          <cell r="D41">
            <v>19989</v>
          </cell>
          <cell r="E41">
            <v>63</v>
          </cell>
        </row>
        <row r="42">
          <cell r="A42">
            <v>115</v>
          </cell>
          <cell r="B42" t="str">
            <v> Maria Dulce Roque Caldeira</v>
          </cell>
          <cell r="C42" t="str">
            <v> Núcleo do Parque de Campismo</v>
          </cell>
          <cell r="D42">
            <v>24591</v>
          </cell>
          <cell r="E42">
            <v>51</v>
          </cell>
        </row>
        <row r="43">
          <cell r="A43">
            <v>122</v>
          </cell>
          <cell r="B43" t="str">
            <v> Custódio Manuel Ferramacho Agostinho</v>
          </cell>
          <cell r="C43" t="str">
            <v> Núcleo de Oficina Auto e Viaturas Municipais</v>
          </cell>
          <cell r="D43">
            <v>21887</v>
          </cell>
          <cell r="E43">
            <v>58</v>
          </cell>
        </row>
        <row r="44">
          <cell r="A44">
            <v>123</v>
          </cell>
          <cell r="B44" t="str">
            <v> Duarte Simão Pereira</v>
          </cell>
          <cell r="C44" t="str">
            <v> Núcleo do Parque de Campismo</v>
          </cell>
          <cell r="D44">
            <v>20279</v>
          </cell>
          <cell r="E44">
            <v>63</v>
          </cell>
        </row>
        <row r="45">
          <cell r="A45">
            <v>128</v>
          </cell>
          <cell r="B45" t="str">
            <v> João Carlos Segura Martins</v>
          </cell>
          <cell r="C45" t="str">
            <v> Núcleo de Espaços Verdes</v>
          </cell>
          <cell r="D45">
            <v>21521</v>
          </cell>
          <cell r="E45">
            <v>59</v>
          </cell>
        </row>
        <row r="46">
          <cell r="A46">
            <v>133</v>
          </cell>
          <cell r="B46" t="str">
            <v> Manuel António Pereira</v>
          </cell>
          <cell r="C46" t="str">
            <v> Núcleo de Espaços Verdes</v>
          </cell>
          <cell r="D46">
            <v>20985</v>
          </cell>
          <cell r="E46">
            <v>61</v>
          </cell>
        </row>
        <row r="47">
          <cell r="A47">
            <v>143</v>
          </cell>
          <cell r="B47" t="str">
            <v> Ana Maria da Rosa Silva</v>
          </cell>
          <cell r="C47" t="str">
            <v> Gabinete de Apoio ao Executivo</v>
          </cell>
          <cell r="D47">
            <v>22448</v>
          </cell>
          <cell r="E47">
            <v>57</v>
          </cell>
        </row>
        <row r="48">
          <cell r="A48">
            <v>145</v>
          </cell>
          <cell r="B48" t="str">
            <v> António Manuel Brito dos Santos</v>
          </cell>
          <cell r="C48" t="str">
            <v> Núcleo de Limpeza Urbana e Recolha de Resíduos</v>
          </cell>
          <cell r="D48">
            <v>21474</v>
          </cell>
          <cell r="E48">
            <v>59</v>
          </cell>
        </row>
        <row r="49">
          <cell r="A49">
            <v>155</v>
          </cell>
          <cell r="B49" t="str">
            <v> Fernanda Leal Pereira</v>
          </cell>
          <cell r="C49" t="str">
            <v> Núcleo do Cemitério</v>
          </cell>
          <cell r="D49">
            <v>19577</v>
          </cell>
          <cell r="E49">
            <v>65</v>
          </cell>
        </row>
        <row r="50">
          <cell r="A50">
            <v>169</v>
          </cell>
          <cell r="B50" t="str">
            <v> Joaquim Francisco Camacho Ramos</v>
          </cell>
          <cell r="C50" t="str">
            <v> Núcleo de Limpeza Urbana e Recolha de Resíduos</v>
          </cell>
          <cell r="D50">
            <v>21005</v>
          </cell>
          <cell r="E50">
            <v>61</v>
          </cell>
        </row>
        <row r="51">
          <cell r="A51">
            <v>172</v>
          </cell>
          <cell r="B51" t="str">
            <v> José Carlos Rosário Martins Horta</v>
          </cell>
          <cell r="C51" t="str">
            <v> Núcleo do Cemitério</v>
          </cell>
          <cell r="D51">
            <v>23151</v>
          </cell>
          <cell r="E51">
            <v>55</v>
          </cell>
        </row>
        <row r="52">
          <cell r="A52">
            <v>177</v>
          </cell>
          <cell r="B52" t="str">
            <v> Justa Costa Fernandes Raimundo da Costa</v>
          </cell>
          <cell r="C52" t="str">
            <v> Núcleo de Mercados, Feiras e Venda Ambulante</v>
          </cell>
          <cell r="D52">
            <v>21495</v>
          </cell>
          <cell r="E52">
            <v>59</v>
          </cell>
        </row>
        <row r="53">
          <cell r="A53">
            <v>183</v>
          </cell>
          <cell r="B53" t="str">
            <v> Maria da Conceição Ramos Carvalho Silva</v>
          </cell>
          <cell r="C53" t="str">
            <v> Núcleo de Mercados, Feiras e Venda Ambulante</v>
          </cell>
          <cell r="D53">
            <v>23308</v>
          </cell>
          <cell r="E53">
            <v>54</v>
          </cell>
        </row>
        <row r="54">
          <cell r="A54">
            <v>185</v>
          </cell>
          <cell r="B54" t="str">
            <v> Maria Inocência Martins Vieira Afonso</v>
          </cell>
          <cell r="C54" t="str">
            <v> Núcleo de Limpeza Urbana e Recolha de Resíduos</v>
          </cell>
          <cell r="D54">
            <v>18203</v>
          </cell>
          <cell r="E54">
            <v>68</v>
          </cell>
        </row>
        <row r="55">
          <cell r="A55">
            <v>186</v>
          </cell>
          <cell r="B55" t="str">
            <v> Maria de Lurdes Pacheco Monteiro Matos</v>
          </cell>
          <cell r="C55" t="str">
            <v> Núcleo de Tesouraria</v>
          </cell>
          <cell r="D55">
            <v>22575</v>
          </cell>
          <cell r="E55">
            <v>56</v>
          </cell>
        </row>
        <row r="56">
          <cell r="A56">
            <v>187</v>
          </cell>
          <cell r="B56" t="str">
            <v> Mário Carlos Camacho Ramos</v>
          </cell>
          <cell r="C56" t="str">
            <v> Núcleo de Oficina Auto e Viaturas Municipais</v>
          </cell>
          <cell r="D56">
            <v>23469</v>
          </cell>
          <cell r="E56">
            <v>54</v>
          </cell>
        </row>
        <row r="57">
          <cell r="A57">
            <v>195</v>
          </cell>
          <cell r="B57" t="str">
            <v> António Custódio Dias Vasco</v>
          </cell>
          <cell r="C57" t="str">
            <v> Núcleo de Serviços Gerais</v>
          </cell>
          <cell r="D57">
            <v>20056</v>
          </cell>
          <cell r="E57">
            <v>63</v>
          </cell>
        </row>
        <row r="58">
          <cell r="A58">
            <v>200</v>
          </cell>
          <cell r="B58" t="str">
            <v> António João Correia Mangas</v>
          </cell>
          <cell r="C58" t="str">
            <v> Núcleo de Serviços Gerais</v>
          </cell>
          <cell r="D58">
            <v>19665</v>
          </cell>
          <cell r="E58">
            <v>64</v>
          </cell>
        </row>
        <row r="59">
          <cell r="A59">
            <v>204</v>
          </cell>
          <cell r="B59" t="str">
            <v> António Manuel Pereira Trindade</v>
          </cell>
          <cell r="C59" t="str">
            <v> Núcleo de Serviços Gerais</v>
          </cell>
          <cell r="D59">
            <v>21526</v>
          </cell>
          <cell r="E59">
            <v>59</v>
          </cell>
        </row>
        <row r="60">
          <cell r="A60">
            <v>215</v>
          </cell>
          <cell r="B60" t="str">
            <v> Fernando Jorge Parra Agostinho</v>
          </cell>
          <cell r="C60" t="str">
            <v> Núcleo do Parque de Campismo</v>
          </cell>
          <cell r="D60">
            <v>23881</v>
          </cell>
          <cell r="E60">
            <v>53</v>
          </cell>
        </row>
        <row r="61">
          <cell r="A61">
            <v>216</v>
          </cell>
          <cell r="B61" t="str">
            <v> Fernando Manuel Gonçalves Horta</v>
          </cell>
          <cell r="C61" t="str">
            <v> Núcleo de Oficina Auto e Viaturas Municipais</v>
          </cell>
          <cell r="D61">
            <v>21175</v>
          </cell>
          <cell r="E61">
            <v>60</v>
          </cell>
        </row>
        <row r="62">
          <cell r="A62">
            <v>219</v>
          </cell>
          <cell r="B62" t="str">
            <v> Gualter Maximiano Gomes</v>
          </cell>
          <cell r="C62" t="str">
            <v> Núcleo de Serviços Gerais</v>
          </cell>
          <cell r="D62">
            <v>18959</v>
          </cell>
          <cell r="E62">
            <v>66</v>
          </cell>
        </row>
        <row r="63">
          <cell r="A63">
            <v>221</v>
          </cell>
          <cell r="B63" t="str">
            <v> João Agostinho do Brito Serrano</v>
          </cell>
          <cell r="C63" t="str">
            <v> Núcleo de Serviços Gerais</v>
          </cell>
          <cell r="D63">
            <v>21861</v>
          </cell>
          <cell r="E63">
            <v>58</v>
          </cell>
        </row>
        <row r="64">
          <cell r="A64">
            <v>225</v>
          </cell>
          <cell r="B64" t="str">
            <v> Joao Medeiros Bandeira</v>
          </cell>
          <cell r="C64" t="str">
            <v> Núcleo de Serviços Gerais</v>
          </cell>
          <cell r="D64">
            <v>18873</v>
          </cell>
          <cell r="E64">
            <v>67</v>
          </cell>
        </row>
        <row r="65">
          <cell r="A65">
            <v>241</v>
          </cell>
          <cell r="B65" t="str">
            <v> José Fernando do Brito Serrano</v>
          </cell>
          <cell r="C65" t="str">
            <v> Núcleo do Parque de Campismo</v>
          </cell>
          <cell r="D65">
            <v>20600</v>
          </cell>
          <cell r="E65">
            <v>62</v>
          </cell>
        </row>
        <row r="66">
          <cell r="A66">
            <v>245</v>
          </cell>
          <cell r="B66" t="str">
            <v> José Octávio Ribeiro Segura</v>
          </cell>
          <cell r="C66" t="str">
            <v> Núcleo de Serviços Gerais</v>
          </cell>
          <cell r="D66">
            <v>19412</v>
          </cell>
          <cell r="E66">
            <v>65</v>
          </cell>
        </row>
        <row r="67">
          <cell r="A67">
            <v>255</v>
          </cell>
          <cell r="B67" t="str">
            <v> Maria de Fátima Palmeira Gaspar</v>
          </cell>
          <cell r="C67" t="str">
            <v> Núcleo de Ambiente Gestão Litoral e Armazéns</v>
          </cell>
          <cell r="D67">
            <v>21449</v>
          </cell>
          <cell r="E67">
            <v>59</v>
          </cell>
        </row>
        <row r="68">
          <cell r="A68">
            <v>256</v>
          </cell>
          <cell r="B68" t="str">
            <v> Miguel Paleta Veloso</v>
          </cell>
          <cell r="C68" t="str">
            <v> Núcleo de Gestão Urbana e Projetos Estruturantes</v>
          </cell>
          <cell r="D68">
            <v>20689</v>
          </cell>
          <cell r="E68">
            <v>62</v>
          </cell>
        </row>
        <row r="69">
          <cell r="A69">
            <v>257</v>
          </cell>
          <cell r="B69" t="str">
            <v> Natercio Rodrigues Gomes</v>
          </cell>
          <cell r="C69" t="str">
            <v> Núcleo de Oficina Auto e Viaturas Municipais</v>
          </cell>
          <cell r="D69">
            <v>20446</v>
          </cell>
          <cell r="E69">
            <v>62</v>
          </cell>
        </row>
        <row r="70">
          <cell r="A70">
            <v>258</v>
          </cell>
          <cell r="B70" t="str">
            <v> Pedro de Jesus Ximenes Dourado</v>
          </cell>
          <cell r="C70" t="str">
            <v> Núcleo de Serviços Gerais</v>
          </cell>
          <cell r="D70">
            <v>21907</v>
          </cell>
          <cell r="E70">
            <v>58</v>
          </cell>
        </row>
        <row r="71">
          <cell r="A71">
            <v>271</v>
          </cell>
          <cell r="B71" t="str">
            <v> Filipe Batista Livramento</v>
          </cell>
          <cell r="C71" t="str">
            <v> Núcleo de Ambiente Gestão Litoral e Armazéns</v>
          </cell>
          <cell r="D71">
            <v>29817</v>
          </cell>
          <cell r="E71">
            <v>37</v>
          </cell>
        </row>
        <row r="72">
          <cell r="A72">
            <v>273</v>
          </cell>
          <cell r="B72" t="str">
            <v> Lisandra Maria André Rua</v>
          </cell>
          <cell r="C72" t="str">
            <v> Subdivisão de Recursos Humanos</v>
          </cell>
          <cell r="D72">
            <v>27955</v>
          </cell>
          <cell r="E72">
            <v>42</v>
          </cell>
        </row>
        <row r="73">
          <cell r="A73">
            <v>277</v>
          </cell>
          <cell r="B73" t="str">
            <v> Maria da Soledade Martins Simão</v>
          </cell>
          <cell r="C73" t="str">
            <v> Núcleo de Limpeza Urbana e Recolha de Resíduos</v>
          </cell>
          <cell r="D73">
            <v>24207</v>
          </cell>
          <cell r="E73">
            <v>52</v>
          </cell>
        </row>
        <row r="74">
          <cell r="A74">
            <v>282</v>
          </cell>
          <cell r="B74" t="str">
            <v> Francisco José Vieira Figueiredo</v>
          </cell>
          <cell r="C74" t="str">
            <v> Núcleo de Mercados, Feiras e Venda Ambulante</v>
          </cell>
          <cell r="D74">
            <v>24210</v>
          </cell>
          <cell r="E74">
            <v>52</v>
          </cell>
        </row>
        <row r="75">
          <cell r="A75">
            <v>285</v>
          </cell>
          <cell r="B75" t="str">
            <v> Maria José Lourenço Pereira Simão</v>
          </cell>
          <cell r="C75" t="str">
            <v> Núcleo de Mercados, Feiras e Venda Ambulante</v>
          </cell>
          <cell r="D75">
            <v>22390</v>
          </cell>
          <cell r="E75">
            <v>57</v>
          </cell>
        </row>
        <row r="76">
          <cell r="A76">
            <v>290</v>
          </cell>
          <cell r="B76" t="str">
            <v> Luis Filipe Antunes Rodrigues</v>
          </cell>
          <cell r="C76" t="str">
            <v> Câmara Municipal</v>
          </cell>
          <cell r="D76">
            <v>24308</v>
          </cell>
          <cell r="E76">
            <v>52</v>
          </cell>
        </row>
        <row r="77">
          <cell r="A77">
            <v>291</v>
          </cell>
          <cell r="B77" t="str">
            <v> António Gilberto Balé Farelo</v>
          </cell>
          <cell r="C77" t="str">
            <v> Núcleo de Serviços Gerais</v>
          </cell>
          <cell r="D77">
            <v>22811</v>
          </cell>
          <cell r="E77">
            <v>56</v>
          </cell>
        </row>
        <row r="78">
          <cell r="A78">
            <v>295</v>
          </cell>
          <cell r="B78" t="str">
            <v> Jose Estevao Correia Cruz</v>
          </cell>
          <cell r="C78" t="str">
            <v> Câmara Municipal</v>
          </cell>
          <cell r="D78">
            <v>17369</v>
          </cell>
          <cell r="E78">
            <v>71</v>
          </cell>
        </row>
        <row r="79">
          <cell r="A79">
            <v>296</v>
          </cell>
          <cell r="B79" t="str">
            <v> Ananias Pinto de Carvalho</v>
          </cell>
          <cell r="C79" t="str">
            <v> Núcleo de Serviços Gerais</v>
          </cell>
          <cell r="D79">
            <v>22801</v>
          </cell>
          <cell r="E79">
            <v>56</v>
          </cell>
        </row>
        <row r="80">
          <cell r="A80">
            <v>298</v>
          </cell>
          <cell r="B80" t="str">
            <v> Alvaro Filipe Madeira Leal</v>
          </cell>
          <cell r="C80" t="str">
            <v> Câmara Municipal</v>
          </cell>
          <cell r="D80">
            <v>26601</v>
          </cell>
          <cell r="E80">
            <v>45</v>
          </cell>
        </row>
        <row r="81">
          <cell r="A81">
            <v>307</v>
          </cell>
          <cell r="B81" t="str">
            <v> Custódia Manuela Francisco Bento</v>
          </cell>
          <cell r="C81" t="str">
            <v> Núcleo de Limpeza Urbana e Recolha de Resíduos</v>
          </cell>
          <cell r="D81">
            <v>17857</v>
          </cell>
          <cell r="E81">
            <v>69</v>
          </cell>
        </row>
        <row r="82">
          <cell r="A82">
            <v>313</v>
          </cell>
          <cell r="B82" t="str">
            <v> Luís Manuel da Costa Viegas</v>
          </cell>
          <cell r="C82" t="str">
            <v> Núcleo de Espaços Verdes</v>
          </cell>
          <cell r="D82">
            <v>24335</v>
          </cell>
          <cell r="E82">
            <v>52</v>
          </cell>
        </row>
        <row r="83">
          <cell r="A83">
            <v>316</v>
          </cell>
          <cell r="B83" t="str">
            <v> Joao Luis Barroso Modesto Veia</v>
          </cell>
          <cell r="C83" t="str">
            <v> Núcleo de Licenciamento de Espaço Público</v>
          </cell>
          <cell r="D83">
            <v>25960</v>
          </cell>
          <cell r="E83">
            <v>47</v>
          </cell>
        </row>
        <row r="84">
          <cell r="A84">
            <v>317</v>
          </cell>
          <cell r="B84" t="str">
            <v> Teresa da Encarnação Marques</v>
          </cell>
          <cell r="C84" t="str">
            <v> Núcleo do Parque de Campismo</v>
          </cell>
          <cell r="D84">
            <v>21181</v>
          </cell>
          <cell r="E84">
            <v>60</v>
          </cell>
        </row>
        <row r="85">
          <cell r="A85">
            <v>318</v>
          </cell>
          <cell r="B85" t="str">
            <v> Maria de Fátima Catarro Agostinho Ruivinho</v>
          </cell>
          <cell r="C85" t="str">
            <v> Núcleo do Parque de Campismo</v>
          </cell>
          <cell r="D85">
            <v>20953</v>
          </cell>
          <cell r="E85">
            <v>61</v>
          </cell>
        </row>
        <row r="86">
          <cell r="A86">
            <v>321</v>
          </cell>
          <cell r="B86" t="str">
            <v> Ildefonso Manuel Viegas Gomes</v>
          </cell>
          <cell r="C86" t="str">
            <v> Núcleo de Manutenção dos Equipamentos</v>
          </cell>
          <cell r="D86">
            <v>27268</v>
          </cell>
          <cell r="E86">
            <v>44</v>
          </cell>
        </row>
        <row r="87">
          <cell r="A87">
            <v>322</v>
          </cell>
          <cell r="B87" t="str">
            <v> Francisco José Leiria Sabino</v>
          </cell>
          <cell r="C87" t="str">
            <v> Divisão de Actividades Económicas</v>
          </cell>
          <cell r="D87">
            <v>24317</v>
          </cell>
          <cell r="E87">
            <v>52</v>
          </cell>
        </row>
        <row r="88">
          <cell r="A88">
            <v>324</v>
          </cell>
          <cell r="B88" t="str">
            <v> Duarte Filipe Botelho Guerreiro</v>
          </cell>
          <cell r="C88" t="str">
            <v> Núcleo do Parque de Campismo</v>
          </cell>
          <cell r="D88">
            <v>23018</v>
          </cell>
          <cell r="E88">
            <v>55</v>
          </cell>
        </row>
        <row r="89">
          <cell r="A89">
            <v>328</v>
          </cell>
          <cell r="B89" t="str">
            <v> Guiomar Pereira da Palma</v>
          </cell>
          <cell r="C89" t="str">
            <v> Núcleo de Espaços Verdes</v>
          </cell>
          <cell r="D89">
            <v>21578</v>
          </cell>
          <cell r="E89">
            <v>59</v>
          </cell>
        </row>
        <row r="90">
          <cell r="A90">
            <v>329</v>
          </cell>
          <cell r="B90" t="str">
            <v> Joao Rafael Martins da Rosa</v>
          </cell>
          <cell r="C90" t="str">
            <v> Núcleo de Serviços Gerais</v>
          </cell>
          <cell r="D90">
            <v>25743</v>
          </cell>
          <cell r="E90">
            <v>48</v>
          </cell>
        </row>
        <row r="91">
          <cell r="A91">
            <v>330</v>
          </cell>
          <cell r="B91" t="str">
            <v> Manuel da Encarnação Marques</v>
          </cell>
          <cell r="C91" t="str">
            <v> Núcleo de Serviços Gerais</v>
          </cell>
          <cell r="D91">
            <v>19049</v>
          </cell>
          <cell r="E91">
            <v>66</v>
          </cell>
        </row>
        <row r="92">
          <cell r="A92">
            <v>332</v>
          </cell>
          <cell r="B92" t="str">
            <v> Paulo Alexandre Martins Correia</v>
          </cell>
          <cell r="C92" t="str">
            <v> Núcleo de Ambiente Gestão Litoral e Armazéns</v>
          </cell>
          <cell r="D92">
            <v>27016</v>
          </cell>
          <cell r="E92">
            <v>44</v>
          </cell>
        </row>
        <row r="93">
          <cell r="A93">
            <v>337</v>
          </cell>
          <cell r="B93" t="str">
            <v> Paulo Cesar Candeias Salvador</v>
          </cell>
          <cell r="C93" t="str">
            <v> Núcleo de Acção Social</v>
          </cell>
          <cell r="D93">
            <v>25720</v>
          </cell>
          <cell r="E93">
            <v>48</v>
          </cell>
        </row>
        <row r="94">
          <cell r="A94">
            <v>343</v>
          </cell>
          <cell r="B94" t="str">
            <v> Andrea Soraya Couto Neves Viegas</v>
          </cell>
          <cell r="C94" t="str">
            <v> Núcleo de Gestão Urbana e Projetos Estruturantes</v>
          </cell>
          <cell r="D94">
            <v>25544</v>
          </cell>
          <cell r="E94">
            <v>48</v>
          </cell>
        </row>
        <row r="95">
          <cell r="A95">
            <v>353</v>
          </cell>
          <cell r="B95" t="str">
            <v> Ana Bela Rodrigues de Sousa Martins</v>
          </cell>
          <cell r="C95" t="str">
            <v> Núcleo da Biblioteca e Arquivo Histórico</v>
          </cell>
          <cell r="D95">
            <v>21731</v>
          </cell>
          <cell r="E95">
            <v>59</v>
          </cell>
        </row>
        <row r="96">
          <cell r="A96">
            <v>356</v>
          </cell>
          <cell r="B96" t="str">
            <v> Maria do Rosário Lopes Rodrigues Ferreira</v>
          </cell>
          <cell r="C96" t="str">
            <v> Núcleo de Gestão de Espaços Sociais</v>
          </cell>
          <cell r="D96">
            <v>18073</v>
          </cell>
          <cell r="E96">
            <v>69</v>
          </cell>
        </row>
        <row r="97">
          <cell r="A97">
            <v>357</v>
          </cell>
          <cell r="B97" t="str">
            <v> Rui Manuel da Encarnação Rosa</v>
          </cell>
          <cell r="C97" t="str">
            <v> Gabinete de Apoio ao Executivo</v>
          </cell>
          <cell r="D97">
            <v>23374</v>
          </cell>
          <cell r="E97">
            <v>54</v>
          </cell>
        </row>
        <row r="98">
          <cell r="A98">
            <v>358</v>
          </cell>
          <cell r="B98" t="str">
            <v> Carlos Alberto Serrano Ribeiro</v>
          </cell>
          <cell r="C98" t="str">
            <v> Núcleo do Parque de Campismo</v>
          </cell>
          <cell r="D98">
            <v>27175</v>
          </cell>
          <cell r="E98">
            <v>44</v>
          </cell>
        </row>
        <row r="99">
          <cell r="A99">
            <v>360</v>
          </cell>
          <cell r="B99" t="str">
            <v> António Carlos Henrique Bartolomeu</v>
          </cell>
          <cell r="C99" t="str">
            <v> Gabinete de Expediente, Arquivo e Informática</v>
          </cell>
          <cell r="D99">
            <v>19831</v>
          </cell>
          <cell r="E99">
            <v>64</v>
          </cell>
        </row>
        <row r="100">
          <cell r="A100">
            <v>361</v>
          </cell>
          <cell r="B100" t="str">
            <v> José Filomeno da Silva Martins</v>
          </cell>
          <cell r="C100" t="str">
            <v> Núcleo de Limpeza Urbana e Recolha de Resíduos</v>
          </cell>
          <cell r="D100">
            <v>19759</v>
          </cell>
          <cell r="E100">
            <v>64</v>
          </cell>
        </row>
        <row r="101">
          <cell r="A101">
            <v>362</v>
          </cell>
          <cell r="B101" t="str">
            <v> Carlos Alberto Viegas Ribeiro</v>
          </cell>
          <cell r="C101" t="str">
            <v> Núcleo de Serviços Gerais</v>
          </cell>
          <cell r="D101">
            <v>22859</v>
          </cell>
          <cell r="E101">
            <v>56</v>
          </cell>
        </row>
        <row r="102">
          <cell r="A102">
            <v>363</v>
          </cell>
          <cell r="B102" t="str">
            <v> José Francisco Fernandes Guerreiro</v>
          </cell>
          <cell r="C102" t="str">
            <v> Núcleo de Mercados, Feiras e Venda Ambulante</v>
          </cell>
          <cell r="D102">
            <v>25019</v>
          </cell>
          <cell r="E102">
            <v>50</v>
          </cell>
        </row>
        <row r="103">
          <cell r="A103">
            <v>364</v>
          </cell>
          <cell r="B103" t="str">
            <v> Luis Manuel Batista Leal</v>
          </cell>
          <cell r="C103" t="str">
            <v> Núcleo de Serviços Gerais</v>
          </cell>
          <cell r="D103">
            <v>22842</v>
          </cell>
          <cell r="E103">
            <v>56</v>
          </cell>
        </row>
        <row r="104">
          <cell r="A104">
            <v>365</v>
          </cell>
          <cell r="B104" t="str">
            <v> Maria da Conceição Do Carmo Gomes</v>
          </cell>
          <cell r="C104" t="str">
            <v> Núcleo de Limpeza Urbana e Recolha de Resíduos</v>
          </cell>
          <cell r="D104">
            <v>24084</v>
          </cell>
          <cell r="E104">
            <v>52</v>
          </cell>
        </row>
        <row r="105">
          <cell r="A105">
            <v>369</v>
          </cell>
          <cell r="B105" t="str">
            <v> Fernando Carlos Lima Rosa</v>
          </cell>
          <cell r="C105" t="str">
            <v> Núcleo de Serviços Gerais</v>
          </cell>
          <cell r="D105">
            <v>25647</v>
          </cell>
          <cell r="E105">
            <v>48</v>
          </cell>
        </row>
        <row r="106">
          <cell r="A106">
            <v>370</v>
          </cell>
          <cell r="B106" t="str">
            <v> Amilcar Conceição Borralho Calafate</v>
          </cell>
          <cell r="C106" t="str">
            <v> Núcleo de Serviços Gerais</v>
          </cell>
          <cell r="D106">
            <v>25545</v>
          </cell>
          <cell r="E106">
            <v>48</v>
          </cell>
        </row>
        <row r="107">
          <cell r="A107">
            <v>371</v>
          </cell>
          <cell r="B107" t="str">
            <v> José Manuel Conduto Rodrigues</v>
          </cell>
          <cell r="C107" t="str">
            <v> Núcleo do Parque de Campismo</v>
          </cell>
          <cell r="D107">
            <v>25168</v>
          </cell>
          <cell r="E107">
            <v>49</v>
          </cell>
        </row>
        <row r="108">
          <cell r="A108">
            <v>373</v>
          </cell>
          <cell r="B108" t="str">
            <v> António Fernando Do Carmo Costa</v>
          </cell>
          <cell r="C108" t="str">
            <v> Núcleo de Serviços Gerais</v>
          </cell>
          <cell r="D108">
            <v>21514</v>
          </cell>
          <cell r="E108">
            <v>59</v>
          </cell>
        </row>
        <row r="109">
          <cell r="A109">
            <v>374</v>
          </cell>
          <cell r="B109" t="str">
            <v> João Sebastião Reves Luz</v>
          </cell>
          <cell r="C109" t="str">
            <v> Núcleo de Serviços Gerais</v>
          </cell>
          <cell r="D109">
            <v>20964</v>
          </cell>
          <cell r="E109">
            <v>61</v>
          </cell>
        </row>
        <row r="110">
          <cell r="A110">
            <v>375</v>
          </cell>
          <cell r="B110" t="str">
            <v> José Luís Tenório Rosa</v>
          </cell>
          <cell r="C110" t="str">
            <v> Núcleo de Serviços Gerais</v>
          </cell>
          <cell r="D110">
            <v>21773</v>
          </cell>
          <cell r="E110">
            <v>59</v>
          </cell>
        </row>
        <row r="111">
          <cell r="A111">
            <v>377</v>
          </cell>
          <cell r="B111" t="str">
            <v> José Paulo Fernandes Benjamim</v>
          </cell>
          <cell r="C111" t="str">
            <v> Núcleo de Ambiente Gestão Litoral e Armazéns</v>
          </cell>
          <cell r="D111">
            <v>24594</v>
          </cell>
          <cell r="E111">
            <v>51</v>
          </cell>
        </row>
        <row r="112">
          <cell r="A112">
            <v>378</v>
          </cell>
          <cell r="B112" t="str">
            <v> João Paulo Xavier Cavaco Felício</v>
          </cell>
          <cell r="C112" t="str">
            <v> Núcleo de Limpeza Urbana e Recolha de Resíduos</v>
          </cell>
          <cell r="D112">
            <v>24262</v>
          </cell>
          <cell r="E112">
            <v>52</v>
          </cell>
        </row>
        <row r="113">
          <cell r="A113">
            <v>383</v>
          </cell>
          <cell r="B113" t="str">
            <v> Jorge Manuel Ferreira Aires</v>
          </cell>
          <cell r="C113" t="str">
            <v> Núcleo de Ambiente Gestão Litoral e Armazéns</v>
          </cell>
          <cell r="D113">
            <v>24427</v>
          </cell>
          <cell r="E113">
            <v>51</v>
          </cell>
        </row>
        <row r="114">
          <cell r="A114">
            <v>396</v>
          </cell>
          <cell r="B114" t="str">
            <v> Natalia Maria Brito</v>
          </cell>
          <cell r="C114" t="str">
            <v> Núcleo de Formação e Gestão dos Espaços Escolares</v>
          </cell>
          <cell r="D114">
            <v>26598</v>
          </cell>
          <cell r="E114">
            <v>45</v>
          </cell>
        </row>
        <row r="115">
          <cell r="A115">
            <v>397</v>
          </cell>
          <cell r="B115" t="str">
            <v> Nuno Manuel Romão Ramos</v>
          </cell>
          <cell r="C115" t="str">
            <v> Núcleo do Cemitério</v>
          </cell>
          <cell r="D115">
            <v>27759</v>
          </cell>
          <cell r="E115">
            <v>42</v>
          </cell>
        </row>
        <row r="116">
          <cell r="A116">
            <v>400</v>
          </cell>
          <cell r="B116" t="str">
            <v> Francisco José Romão Ramos</v>
          </cell>
          <cell r="C116" t="str">
            <v> Núcleo dos Espaços Internet</v>
          </cell>
          <cell r="D116">
            <v>29481</v>
          </cell>
          <cell r="E116">
            <v>37</v>
          </cell>
        </row>
        <row r="117">
          <cell r="A117">
            <v>406</v>
          </cell>
          <cell r="B117" t="str">
            <v> Luis Manuel Rosa Salas</v>
          </cell>
          <cell r="C117" t="str">
            <v> Núcleo de Limpeza Urbana e Recolha de Resíduos</v>
          </cell>
          <cell r="D117">
            <v>27909</v>
          </cell>
          <cell r="E117">
            <v>42</v>
          </cell>
        </row>
        <row r="118">
          <cell r="A118">
            <v>408</v>
          </cell>
          <cell r="B118" t="str">
            <v> José Ferreira da Rosa</v>
          </cell>
          <cell r="C118" t="str">
            <v> Núcleo de Limpeza Urbana e Recolha de Resíduos</v>
          </cell>
          <cell r="D118">
            <v>20803</v>
          </cell>
          <cell r="E118">
            <v>61</v>
          </cell>
        </row>
        <row r="119">
          <cell r="A119">
            <v>409</v>
          </cell>
          <cell r="B119" t="str">
            <v> Rui Miguel Rodrigues Xavier</v>
          </cell>
          <cell r="C119" t="str">
            <v> Núcleo do Cemitério</v>
          </cell>
          <cell r="D119">
            <v>27498</v>
          </cell>
          <cell r="E119">
            <v>43</v>
          </cell>
        </row>
        <row r="120">
          <cell r="A120">
            <v>411</v>
          </cell>
          <cell r="B120" t="str">
            <v> Carminda de Deus Gutierres Gomes</v>
          </cell>
          <cell r="C120" t="str">
            <v> Gabinete de Apoio ao Executivo</v>
          </cell>
          <cell r="D120">
            <v>21638</v>
          </cell>
          <cell r="E120">
            <v>59</v>
          </cell>
        </row>
        <row r="121">
          <cell r="A121">
            <v>412</v>
          </cell>
          <cell r="B121" t="str">
            <v> João Carlos Casimiro Urbano</v>
          </cell>
          <cell r="C121" t="str">
            <v> Núcleo de Mercados, Feiras e Venda Ambulante</v>
          </cell>
          <cell r="D121">
            <v>24384</v>
          </cell>
          <cell r="E121">
            <v>51</v>
          </cell>
        </row>
        <row r="122">
          <cell r="A122">
            <v>413</v>
          </cell>
          <cell r="B122" t="str">
            <v> Maria Odete Lázaro Mariano Martins</v>
          </cell>
          <cell r="C122" t="str">
            <v> Núcleo de Limpeza Urbana e Recolha de Resíduos</v>
          </cell>
          <cell r="D122">
            <v>19662</v>
          </cell>
          <cell r="E122">
            <v>64</v>
          </cell>
        </row>
        <row r="123">
          <cell r="A123">
            <v>415</v>
          </cell>
          <cell r="B123" t="str">
            <v> Sérgio Manuel Cordeiro Freitas</v>
          </cell>
          <cell r="C123" t="str">
            <v> Núcleo de Serviços Gerais</v>
          </cell>
          <cell r="D123">
            <v>26137</v>
          </cell>
          <cell r="E123">
            <v>47</v>
          </cell>
        </row>
        <row r="124">
          <cell r="A124">
            <v>417</v>
          </cell>
          <cell r="B124" t="str">
            <v> Maria Leonor Agostinho Pires Ferreira Guimarães</v>
          </cell>
          <cell r="C124" t="str">
            <v> Núcleo da Biblioteca e Arquivo Histórico</v>
          </cell>
          <cell r="D124">
            <v>24459</v>
          </cell>
          <cell r="E124">
            <v>51</v>
          </cell>
        </row>
        <row r="125">
          <cell r="A125">
            <v>419</v>
          </cell>
          <cell r="B125" t="str">
            <v> Luís Miguel Afonso Mestre</v>
          </cell>
          <cell r="C125" t="str">
            <v> Núcleo de Mob. e Requalificação do Espaço Público</v>
          </cell>
          <cell r="D125">
            <v>27348</v>
          </cell>
          <cell r="E125">
            <v>43</v>
          </cell>
        </row>
        <row r="126">
          <cell r="A126">
            <v>422</v>
          </cell>
          <cell r="B126" t="str">
            <v> Carlos Alberto Raimundo Viegas</v>
          </cell>
          <cell r="C126" t="str">
            <v> Núcleo de Serviços Gerais</v>
          </cell>
          <cell r="D126">
            <v>19938</v>
          </cell>
          <cell r="E126">
            <v>64</v>
          </cell>
        </row>
        <row r="127">
          <cell r="A127">
            <v>430</v>
          </cell>
          <cell r="B127" t="str">
            <v> Cecilia Maria Rodrigues Pereira Gomes</v>
          </cell>
          <cell r="C127" t="str">
            <v> Núcleo de Formação e Gestão dos Espaços Escolares</v>
          </cell>
          <cell r="D127">
            <v>24722</v>
          </cell>
          <cell r="E127">
            <v>50</v>
          </cell>
        </row>
        <row r="128">
          <cell r="A128">
            <v>435</v>
          </cell>
          <cell r="B128" t="str">
            <v> André Quartel Silva Guerreiro</v>
          </cell>
          <cell r="C128" t="str">
            <v> Núcleo de Mob. e Requalificação do Espaço Público</v>
          </cell>
          <cell r="D128">
            <v>25402</v>
          </cell>
          <cell r="E128">
            <v>49</v>
          </cell>
        </row>
        <row r="129">
          <cell r="A129">
            <v>436</v>
          </cell>
          <cell r="B129" t="str">
            <v> Luis Filipe Palma Peres Rodrigues</v>
          </cell>
          <cell r="C129" t="str">
            <v> Câmara Municipal</v>
          </cell>
          <cell r="D129">
            <v>28788</v>
          </cell>
          <cell r="E129">
            <v>39</v>
          </cell>
        </row>
        <row r="130">
          <cell r="A130">
            <v>442</v>
          </cell>
          <cell r="B130" t="str">
            <v> Maria Carmo Trindade Miguel Ferreira</v>
          </cell>
          <cell r="C130" t="str">
            <v> Núcleo de Mercados, Feiras e Venda Ambulante</v>
          </cell>
          <cell r="D130">
            <v>20903</v>
          </cell>
          <cell r="E130">
            <v>61</v>
          </cell>
        </row>
        <row r="131">
          <cell r="A131">
            <v>453</v>
          </cell>
          <cell r="B131" t="str">
            <v> Orlando Madeira Pereira</v>
          </cell>
          <cell r="C131" t="str">
            <v> Núcleo da Contratação Pública</v>
          </cell>
          <cell r="D131">
            <v>24439</v>
          </cell>
          <cell r="E131">
            <v>51</v>
          </cell>
        </row>
        <row r="132">
          <cell r="A132">
            <v>459</v>
          </cell>
          <cell r="B132" t="str">
            <v> Ernesto Cavaco Brito</v>
          </cell>
          <cell r="C132" t="str">
            <v> Núcleo de Formação e Gestão dos Espaços Escolares</v>
          </cell>
          <cell r="D132">
            <v>28146</v>
          </cell>
          <cell r="E132">
            <v>41</v>
          </cell>
        </row>
        <row r="133">
          <cell r="A133">
            <v>463</v>
          </cell>
          <cell r="B133" t="str">
            <v> Teresa de Jesus Candeias Marques</v>
          </cell>
          <cell r="C133" t="str">
            <v> Núcleo do Assoc. e Gestão dos Espaços Culturais</v>
          </cell>
          <cell r="D133">
            <v>22023</v>
          </cell>
          <cell r="E133">
            <v>58</v>
          </cell>
        </row>
        <row r="134">
          <cell r="A134">
            <v>464</v>
          </cell>
          <cell r="B134" t="str">
            <v> Helena Rosa Rufino Victória</v>
          </cell>
          <cell r="C134" t="str">
            <v> Núcleo de Programas Sociais</v>
          </cell>
          <cell r="D134">
            <v>26362</v>
          </cell>
          <cell r="E134">
            <v>46</v>
          </cell>
        </row>
        <row r="135">
          <cell r="A135">
            <v>465</v>
          </cell>
          <cell r="B135" t="str">
            <v> António José Grego Gomes Néné</v>
          </cell>
          <cell r="C135" t="str">
            <v> Gabinete de Expediente, Arquivo e Informática</v>
          </cell>
          <cell r="D135">
            <v>25553</v>
          </cell>
          <cell r="E135">
            <v>48</v>
          </cell>
        </row>
        <row r="136">
          <cell r="A136">
            <v>466</v>
          </cell>
          <cell r="B136" t="str">
            <v> William Lopes Rodrigues</v>
          </cell>
          <cell r="C136" t="str">
            <v> Núcleo de Serviços Gerais</v>
          </cell>
          <cell r="D136">
            <v>26132</v>
          </cell>
          <cell r="E136">
            <v>47</v>
          </cell>
        </row>
        <row r="137">
          <cell r="A137">
            <v>467</v>
          </cell>
          <cell r="B137" t="str">
            <v> Paulo Sérgio Goncalves Martins</v>
          </cell>
          <cell r="C137" t="str">
            <v> Núcleo de Serviços Gerais</v>
          </cell>
          <cell r="D137">
            <v>26812</v>
          </cell>
          <cell r="E137">
            <v>45</v>
          </cell>
        </row>
        <row r="138">
          <cell r="A138">
            <v>468</v>
          </cell>
          <cell r="B138" t="str">
            <v> António Manuel Guerreiro Martins</v>
          </cell>
          <cell r="C138" t="str">
            <v> Núcleo de Manutenção dos Equipamentos</v>
          </cell>
          <cell r="D138">
            <v>23747</v>
          </cell>
          <cell r="E138">
            <v>53</v>
          </cell>
        </row>
        <row r="139">
          <cell r="A139">
            <v>469</v>
          </cell>
          <cell r="B139" t="str">
            <v> Cristina Maria Gomes Martins Vaz</v>
          </cell>
          <cell r="C139" t="str">
            <v> Núcleo da Biblioteca e Arquivo Histórico</v>
          </cell>
          <cell r="D139">
            <v>26922</v>
          </cell>
          <cell r="E139">
            <v>44</v>
          </cell>
        </row>
        <row r="140">
          <cell r="A140">
            <v>470</v>
          </cell>
          <cell r="B140" t="str">
            <v> Paula Alexandra Ramos Fernandes Parra</v>
          </cell>
          <cell r="C140" t="str">
            <v> Núcleo de Gestão Urbana e Projetos Estruturantes</v>
          </cell>
          <cell r="D140">
            <v>28512</v>
          </cell>
          <cell r="E140">
            <v>40</v>
          </cell>
        </row>
        <row r="141">
          <cell r="A141">
            <v>471</v>
          </cell>
          <cell r="B141" t="str">
            <v> Luis Celso Custodio Correia Dourado</v>
          </cell>
          <cell r="C141" t="str">
            <v> Gabinete de Expediente, Arquivo e Informática</v>
          </cell>
          <cell r="D141">
            <v>27253</v>
          </cell>
          <cell r="E141">
            <v>44</v>
          </cell>
        </row>
        <row r="142">
          <cell r="A142">
            <v>472</v>
          </cell>
          <cell r="B142" t="str">
            <v> Sérgio Manuel Molarinho Branco</v>
          </cell>
          <cell r="C142" t="str">
            <v> Núcleo de Serviços Gerais</v>
          </cell>
          <cell r="D142">
            <v>25877</v>
          </cell>
          <cell r="E142">
            <v>47</v>
          </cell>
        </row>
        <row r="143">
          <cell r="A143">
            <v>474</v>
          </cell>
          <cell r="B143" t="str">
            <v> Maria da Cruz Gonçalves Gomes Batista Chagas</v>
          </cell>
          <cell r="C143" t="str">
            <v> Núcleo do Parque de Campismo</v>
          </cell>
          <cell r="D143">
            <v>22039</v>
          </cell>
          <cell r="E143">
            <v>58</v>
          </cell>
        </row>
        <row r="144">
          <cell r="A144">
            <v>478</v>
          </cell>
          <cell r="B144" t="str">
            <v> Eduarda Maria Abreu Baptista</v>
          </cell>
          <cell r="C144" t="str">
            <v> Núcleo de Candidaturas</v>
          </cell>
          <cell r="D144">
            <v>25579</v>
          </cell>
          <cell r="E144">
            <v>48</v>
          </cell>
        </row>
        <row r="145">
          <cell r="A145">
            <v>483</v>
          </cell>
          <cell r="B145" t="str">
            <v> Maria de Fátima Machado de Amorim</v>
          </cell>
          <cell r="C145" t="str">
            <v> Núcleo de Gestão Urbana e Projetos Estruturantes</v>
          </cell>
          <cell r="D145">
            <v>26055</v>
          </cell>
          <cell r="E145">
            <v>47</v>
          </cell>
        </row>
        <row r="146">
          <cell r="A146">
            <v>484</v>
          </cell>
          <cell r="B146" t="str">
            <v> José Júlio Socorro Cardoso Santos</v>
          </cell>
          <cell r="C146" t="str">
            <v> Núcleo de Acção Social</v>
          </cell>
          <cell r="D146">
            <v>20890</v>
          </cell>
          <cell r="E146">
            <v>61</v>
          </cell>
        </row>
        <row r="147">
          <cell r="A147">
            <v>485</v>
          </cell>
          <cell r="B147" t="str">
            <v> Rui Carlos Piloto Pires</v>
          </cell>
          <cell r="C147" t="str">
            <v> Câmara Municipal</v>
          </cell>
          <cell r="D147">
            <v>27050</v>
          </cell>
          <cell r="E147">
            <v>44</v>
          </cell>
        </row>
        <row r="148">
          <cell r="A148">
            <v>486</v>
          </cell>
          <cell r="B148" t="str">
            <v> Paulo Alexandre Apolónia Romeira Cruz</v>
          </cell>
          <cell r="C148" t="str">
            <v> Núcleo de Gestão Urbana e Projetos Estruturantes</v>
          </cell>
          <cell r="D148">
            <v>26078</v>
          </cell>
          <cell r="E148">
            <v>47</v>
          </cell>
        </row>
        <row r="149">
          <cell r="A149">
            <v>487</v>
          </cell>
          <cell r="B149" t="str">
            <v> José João Rosa Gonçalves</v>
          </cell>
          <cell r="C149" t="str">
            <v> Câmara Municipal</v>
          </cell>
          <cell r="D149">
            <v>27849</v>
          </cell>
          <cell r="E149">
            <v>42</v>
          </cell>
        </row>
        <row r="150">
          <cell r="A150">
            <v>488</v>
          </cell>
          <cell r="B150" t="str">
            <v> Teresa Mónica Luis Guerreiro</v>
          </cell>
          <cell r="C150" t="str">
            <v> Núcleo de Taxas e Licenças</v>
          </cell>
          <cell r="D150">
            <v>27521</v>
          </cell>
          <cell r="E150">
            <v>43</v>
          </cell>
        </row>
        <row r="151">
          <cell r="A151">
            <v>489</v>
          </cell>
          <cell r="B151" t="str">
            <v> Francelina Raimundo Fernandes</v>
          </cell>
          <cell r="C151" t="str">
            <v> Núcleo da Biblioteca e Arquivo Histórico</v>
          </cell>
          <cell r="D151">
            <v>23081</v>
          </cell>
          <cell r="E151">
            <v>55</v>
          </cell>
        </row>
        <row r="152">
          <cell r="A152">
            <v>491</v>
          </cell>
          <cell r="B152" t="str">
            <v> Sofia Isabel Rodrigues Cruz Gomes</v>
          </cell>
          <cell r="C152" t="str">
            <v> Núcleo de Formação e Gestão dos Espaços Escolares</v>
          </cell>
          <cell r="D152">
            <v>27902</v>
          </cell>
          <cell r="E152">
            <v>42</v>
          </cell>
        </row>
        <row r="153">
          <cell r="A153">
            <v>492</v>
          </cell>
          <cell r="B153" t="str">
            <v> Ana Rosa Leiria Felix Rosa</v>
          </cell>
          <cell r="C153" t="str">
            <v> Núcleo de Formação e Gestão dos Espaços Escolares</v>
          </cell>
          <cell r="D153">
            <v>27629</v>
          </cell>
          <cell r="E153">
            <v>43</v>
          </cell>
        </row>
        <row r="154">
          <cell r="A154">
            <v>493</v>
          </cell>
          <cell r="B154" t="str">
            <v> Ana Cristina Martins Oeiras Veia</v>
          </cell>
          <cell r="C154" t="str">
            <v> Núcleo de Formação e Gestão dos Espaços Escolares</v>
          </cell>
          <cell r="D154">
            <v>26004</v>
          </cell>
          <cell r="E154">
            <v>47</v>
          </cell>
        </row>
        <row r="155">
          <cell r="A155">
            <v>494</v>
          </cell>
          <cell r="B155" t="str">
            <v> Vera Mónica Gomes das Dores Vaz</v>
          </cell>
          <cell r="C155" t="str">
            <v> Núcleo de Formação e Gestão dos Espaços Escolares</v>
          </cell>
          <cell r="D155">
            <v>28984</v>
          </cell>
          <cell r="E155">
            <v>39</v>
          </cell>
        </row>
        <row r="156">
          <cell r="A156">
            <v>495</v>
          </cell>
          <cell r="B156" t="str">
            <v> Helena Isabel Claudino Currito</v>
          </cell>
          <cell r="C156" t="str">
            <v> Núcleo de Taxas e Licenças</v>
          </cell>
          <cell r="D156">
            <v>27338</v>
          </cell>
          <cell r="E156">
            <v>43</v>
          </cell>
        </row>
        <row r="157">
          <cell r="A157">
            <v>496</v>
          </cell>
          <cell r="B157" t="str">
            <v> Maria de Lurdes Cravinho Ferreira</v>
          </cell>
          <cell r="C157" t="str">
            <v> Núcleo de Formação e Gestão dos Espaços Escolares</v>
          </cell>
          <cell r="D157">
            <v>28359</v>
          </cell>
          <cell r="E157">
            <v>41</v>
          </cell>
        </row>
        <row r="158">
          <cell r="A158">
            <v>498</v>
          </cell>
          <cell r="B158" t="str">
            <v> Marisa João Fonseca Aguiar Domingos</v>
          </cell>
          <cell r="C158" t="str">
            <v> Núcleo de Formação e Gestão dos Espaços Escolares</v>
          </cell>
          <cell r="D158">
            <v>29223</v>
          </cell>
          <cell r="E158">
            <v>38</v>
          </cell>
        </row>
        <row r="159">
          <cell r="A159">
            <v>499</v>
          </cell>
          <cell r="B159" t="str">
            <v> Rosa Maria Lourenço Romão</v>
          </cell>
          <cell r="C159" t="str">
            <v> Núcleo de Formação e Gestão dos Espaços Escolares</v>
          </cell>
          <cell r="D159">
            <v>29413</v>
          </cell>
          <cell r="E159">
            <v>38</v>
          </cell>
        </row>
        <row r="160">
          <cell r="A160">
            <v>500</v>
          </cell>
          <cell r="B160" t="str">
            <v> Noemia Maria Fernandes Leal Damas</v>
          </cell>
          <cell r="C160" t="str">
            <v> Núcleo de Formação e Gestão dos Espaços Escolares</v>
          </cell>
          <cell r="D160">
            <v>25100</v>
          </cell>
          <cell r="E160">
            <v>49</v>
          </cell>
        </row>
        <row r="161">
          <cell r="A161">
            <v>501</v>
          </cell>
          <cell r="B161" t="str">
            <v> Joaquina Maria Martins Colaço</v>
          </cell>
          <cell r="C161" t="str">
            <v> Núcleo de Formação e Gestão dos Espaços Escolares</v>
          </cell>
          <cell r="D161">
            <v>25409</v>
          </cell>
          <cell r="E161">
            <v>49</v>
          </cell>
        </row>
        <row r="162">
          <cell r="A162">
            <v>502</v>
          </cell>
          <cell r="B162" t="str">
            <v> Maria Jesus Silva Dias Botelho</v>
          </cell>
          <cell r="C162" t="str">
            <v> Núcleo de Formação e Gestão dos Espaços Escolares</v>
          </cell>
          <cell r="D162">
            <v>23005</v>
          </cell>
          <cell r="E162">
            <v>55</v>
          </cell>
        </row>
        <row r="163">
          <cell r="A163">
            <v>507</v>
          </cell>
          <cell r="B163" t="str">
            <v> João Francisco Catarino Santos Eleutério</v>
          </cell>
          <cell r="C163" t="str">
            <v> Divisão de Urbanismo e Espaço Público</v>
          </cell>
          <cell r="D163">
            <v>27246</v>
          </cell>
          <cell r="E163">
            <v>44</v>
          </cell>
        </row>
        <row r="164">
          <cell r="A164">
            <v>508</v>
          </cell>
          <cell r="B164" t="str">
            <v> Vanda Sofia Cipriano Palma</v>
          </cell>
          <cell r="C164" t="str">
            <v> Divisão de Ambiente e Serviços Urbanos</v>
          </cell>
          <cell r="D164">
            <v>26349</v>
          </cell>
          <cell r="E164">
            <v>46</v>
          </cell>
        </row>
        <row r="165">
          <cell r="A165">
            <v>510</v>
          </cell>
          <cell r="B165" t="str">
            <v> Nuno Filipe Negalho Parrado</v>
          </cell>
          <cell r="C165" t="str">
            <v> Núcleo de licenciamento e obras particulares</v>
          </cell>
          <cell r="D165">
            <v>28027</v>
          </cell>
          <cell r="E165">
            <v>41</v>
          </cell>
        </row>
        <row r="166">
          <cell r="A166">
            <v>518</v>
          </cell>
          <cell r="B166" t="str">
            <v> Francisco José Jesus Nóia</v>
          </cell>
          <cell r="C166" t="str">
            <v> Núcleo de Serviços Gerais</v>
          </cell>
          <cell r="D166">
            <v>19614</v>
          </cell>
          <cell r="E166">
            <v>64</v>
          </cell>
        </row>
        <row r="167">
          <cell r="A167">
            <v>521</v>
          </cell>
          <cell r="B167" t="str">
            <v> José António Braz de Brito</v>
          </cell>
          <cell r="C167" t="str">
            <v> Núcleo do Parque de Campismo</v>
          </cell>
          <cell r="D167">
            <v>18790</v>
          </cell>
          <cell r="E167">
            <v>67</v>
          </cell>
        </row>
        <row r="168">
          <cell r="A168">
            <v>522</v>
          </cell>
          <cell r="B168" t="str">
            <v> José Antonio Roberto Rosa</v>
          </cell>
          <cell r="C168" t="str">
            <v> Núcleo de Manutenção dos Equipamentos</v>
          </cell>
          <cell r="D168">
            <v>27444</v>
          </cell>
          <cell r="E168">
            <v>43</v>
          </cell>
        </row>
        <row r="169">
          <cell r="A169">
            <v>524</v>
          </cell>
          <cell r="B169" t="str">
            <v> Maria Margarida Martins Gomes</v>
          </cell>
          <cell r="C169" t="str">
            <v> Núcleo da Biblioteca e Arquivo Histórico</v>
          </cell>
          <cell r="D169">
            <v>25928</v>
          </cell>
          <cell r="E169">
            <v>47</v>
          </cell>
        </row>
        <row r="170">
          <cell r="A170">
            <v>525</v>
          </cell>
          <cell r="B170" t="str">
            <v> António Luís Rosa Segura</v>
          </cell>
          <cell r="C170" t="str">
            <v> Núcleo de Comércio e Turismo</v>
          </cell>
          <cell r="D170">
            <v>25660</v>
          </cell>
          <cell r="E170">
            <v>48</v>
          </cell>
        </row>
        <row r="171">
          <cell r="A171">
            <v>526</v>
          </cell>
          <cell r="B171" t="str">
            <v> Patrícia Alexandra Teixeira Rodrigues</v>
          </cell>
          <cell r="C171" t="str">
            <v> Divisão de Acção Social</v>
          </cell>
          <cell r="D171">
            <v>28136</v>
          </cell>
          <cell r="E171">
            <v>41</v>
          </cell>
        </row>
        <row r="172">
          <cell r="A172">
            <v>527</v>
          </cell>
          <cell r="B172" t="str">
            <v> Fernando Valentim Rosa Goncalves</v>
          </cell>
          <cell r="C172" t="str">
            <v> Núcleo do Parque de Campismo</v>
          </cell>
          <cell r="D172">
            <v>27804</v>
          </cell>
          <cell r="E172">
            <v>42</v>
          </cell>
        </row>
        <row r="173">
          <cell r="A173">
            <v>529</v>
          </cell>
          <cell r="B173" t="str">
            <v> Sara Gomes Brito Feio</v>
          </cell>
          <cell r="C173" t="str">
            <v> Núcleo da Biblioteca e Arquivo Histórico</v>
          </cell>
          <cell r="D173">
            <v>27403</v>
          </cell>
          <cell r="E173">
            <v>43</v>
          </cell>
        </row>
        <row r="174">
          <cell r="A174">
            <v>530</v>
          </cell>
          <cell r="B174" t="str">
            <v> Carla Teresa Monteiro Nobre</v>
          </cell>
          <cell r="C174" t="str">
            <v> Núcleo do Assoc. e Gestão dos Espaços Culturais</v>
          </cell>
          <cell r="D174">
            <v>26980</v>
          </cell>
          <cell r="E174">
            <v>44</v>
          </cell>
        </row>
        <row r="175">
          <cell r="A175">
            <v>531</v>
          </cell>
          <cell r="B175" t="str">
            <v> Hélder Manuel Pereira Fernandes</v>
          </cell>
          <cell r="C175" t="str">
            <v> Núcleo de Espaços Verdes</v>
          </cell>
          <cell r="D175">
            <v>20423</v>
          </cell>
          <cell r="E175">
            <v>62</v>
          </cell>
        </row>
        <row r="176">
          <cell r="A176">
            <v>539</v>
          </cell>
          <cell r="B176" t="str">
            <v> Ana Teresa Roberto Palma Guerreiro</v>
          </cell>
          <cell r="C176" t="str">
            <v> Gabinete de Apoio ao Executivo</v>
          </cell>
          <cell r="D176">
            <v>27501</v>
          </cell>
          <cell r="E176">
            <v>43</v>
          </cell>
        </row>
        <row r="177">
          <cell r="A177">
            <v>540</v>
          </cell>
          <cell r="B177" t="str">
            <v> Domingos Velhinho Ramalho Carrasco</v>
          </cell>
          <cell r="C177" t="str">
            <v> Núcleo de Limpeza Urbana e Recolha de Resíduos</v>
          </cell>
          <cell r="D177">
            <v>26059</v>
          </cell>
          <cell r="E177">
            <v>47</v>
          </cell>
        </row>
        <row r="178">
          <cell r="A178">
            <v>542</v>
          </cell>
          <cell r="B178" t="str">
            <v> Fernando Granja Custodinho</v>
          </cell>
          <cell r="C178" t="str">
            <v> Núcleo de Oficina Auto e Viaturas Municipais</v>
          </cell>
          <cell r="D178">
            <v>22656</v>
          </cell>
          <cell r="E178">
            <v>56</v>
          </cell>
        </row>
        <row r="179">
          <cell r="A179">
            <v>543</v>
          </cell>
          <cell r="B179" t="str">
            <v> Madalena Palma Guerreiro</v>
          </cell>
          <cell r="C179" t="str">
            <v> Núcleo da Biblioteca e Arquivo Histórico</v>
          </cell>
          <cell r="D179">
            <v>26001</v>
          </cell>
          <cell r="E179">
            <v>47</v>
          </cell>
        </row>
        <row r="180">
          <cell r="A180">
            <v>544</v>
          </cell>
          <cell r="B180" t="str">
            <v> Maria Perpétua Domingos Almeida</v>
          </cell>
          <cell r="C180" t="str">
            <v> Gabinete de Apoio ao Executivo</v>
          </cell>
          <cell r="D180">
            <v>23897</v>
          </cell>
          <cell r="E180">
            <v>53</v>
          </cell>
        </row>
        <row r="181">
          <cell r="A181">
            <v>547</v>
          </cell>
          <cell r="B181" t="str">
            <v> Susana Raquel Martins Moreira da Costa Romão</v>
          </cell>
          <cell r="C181" t="str">
            <v> Núcleo de Mercados, Feiras e Venda Ambulante</v>
          </cell>
          <cell r="D181">
            <v>28684</v>
          </cell>
          <cell r="E181">
            <v>40</v>
          </cell>
        </row>
        <row r="182">
          <cell r="A182">
            <v>555</v>
          </cell>
          <cell r="B182" t="str">
            <v> Maria Emilia Viegas Gomes</v>
          </cell>
          <cell r="C182" t="str">
            <v> Núcleo de Limpeza Urbana e Recolha de Resíduos</v>
          </cell>
          <cell r="D182">
            <v>22743</v>
          </cell>
          <cell r="E182">
            <v>56</v>
          </cell>
        </row>
        <row r="183">
          <cell r="A183">
            <v>559</v>
          </cell>
          <cell r="B183" t="str">
            <v> Josefa Raquel Pereira Dias Freitas</v>
          </cell>
          <cell r="C183" t="str">
            <v> Núcleo de Formação e Gestão dos Espaços Escolares</v>
          </cell>
          <cell r="D183">
            <v>27698</v>
          </cell>
          <cell r="E183">
            <v>42</v>
          </cell>
        </row>
        <row r="184">
          <cell r="A184">
            <v>564</v>
          </cell>
          <cell r="B184" t="str">
            <v> Tânia Filipa Mendonça Madeira</v>
          </cell>
          <cell r="C184" t="str">
            <v> Núcleo de Formação e Gestão dos Espaços Escolares</v>
          </cell>
          <cell r="D184">
            <v>28954</v>
          </cell>
          <cell r="E184">
            <v>39</v>
          </cell>
        </row>
        <row r="185">
          <cell r="A185">
            <v>573</v>
          </cell>
          <cell r="B185" t="str">
            <v> Vera Lúcia Palma Fernandes</v>
          </cell>
          <cell r="C185" t="str">
            <v> Núcleo do Parque de Campismo</v>
          </cell>
          <cell r="D185">
            <v>30131</v>
          </cell>
          <cell r="E185">
            <v>36</v>
          </cell>
        </row>
        <row r="186">
          <cell r="A186">
            <v>574</v>
          </cell>
          <cell r="B186" t="str">
            <v> David José Pato Carvalho</v>
          </cell>
          <cell r="C186" t="str">
            <v> Núcleo de Oficina Auto e Viaturas Municipais</v>
          </cell>
          <cell r="D186">
            <v>28709</v>
          </cell>
          <cell r="E186">
            <v>40</v>
          </cell>
        </row>
        <row r="187">
          <cell r="A187">
            <v>575</v>
          </cell>
          <cell r="B187" t="str">
            <v> Paulo Jorge Pereira Rua</v>
          </cell>
          <cell r="C187" t="str">
            <v> Núcleo de Serviços Gerais</v>
          </cell>
          <cell r="D187">
            <v>27973</v>
          </cell>
          <cell r="E187">
            <v>42</v>
          </cell>
        </row>
        <row r="188">
          <cell r="A188">
            <v>576</v>
          </cell>
          <cell r="B188" t="str">
            <v> António José Silverio da Silva</v>
          </cell>
          <cell r="C188" t="str">
            <v> Núcleo de Serviços Gerais</v>
          </cell>
          <cell r="D188">
            <v>23529</v>
          </cell>
          <cell r="E188">
            <v>54</v>
          </cell>
        </row>
        <row r="189">
          <cell r="A189">
            <v>578</v>
          </cell>
          <cell r="B189" t="str">
            <v> Helio Filipe Correia Chora</v>
          </cell>
          <cell r="C189" t="str">
            <v> Núcleo do Parque de Campismo</v>
          </cell>
          <cell r="D189">
            <v>29694</v>
          </cell>
          <cell r="E189">
            <v>37</v>
          </cell>
        </row>
        <row r="190">
          <cell r="A190">
            <v>579</v>
          </cell>
          <cell r="B190" t="str">
            <v> Mariana Baptista Salas Cardoso</v>
          </cell>
          <cell r="C190" t="str">
            <v> Núcleo do Assoc. e Gestão dos Espaços Culturais</v>
          </cell>
          <cell r="D190">
            <v>21916</v>
          </cell>
          <cell r="E190">
            <v>58</v>
          </cell>
        </row>
        <row r="191">
          <cell r="A191">
            <v>582</v>
          </cell>
          <cell r="B191" t="str">
            <v> Fernando Leonel Santos Conceicão Soares</v>
          </cell>
          <cell r="C191" t="str">
            <v> Núcleo Jurídico, Contencioso e Contra-ordenações</v>
          </cell>
          <cell r="D191">
            <v>19992</v>
          </cell>
          <cell r="E191">
            <v>63</v>
          </cell>
        </row>
        <row r="192">
          <cell r="A192">
            <v>583</v>
          </cell>
          <cell r="B192" t="str">
            <v> Augusto Freitas Rosa</v>
          </cell>
          <cell r="C192" t="str">
            <v> Núcleo do Assoc. e Gestão dos Espaços Culturais</v>
          </cell>
          <cell r="D192">
            <v>23381</v>
          </cell>
          <cell r="E192">
            <v>54</v>
          </cell>
        </row>
        <row r="193">
          <cell r="A193">
            <v>584</v>
          </cell>
          <cell r="B193" t="str">
            <v> Antonio Manuel Leal</v>
          </cell>
          <cell r="C193" t="str">
            <v> Núcleo de Mercados, Feiras e Venda Ambulante</v>
          </cell>
          <cell r="D193">
            <v>20462</v>
          </cell>
          <cell r="E193">
            <v>62</v>
          </cell>
        </row>
        <row r="194">
          <cell r="A194">
            <v>585</v>
          </cell>
          <cell r="B194" t="str">
            <v> Domingos José Costa Segura</v>
          </cell>
          <cell r="C194" t="str">
            <v> Núcleo de Serviços Gerais</v>
          </cell>
          <cell r="D194">
            <v>28471</v>
          </cell>
          <cell r="E194">
            <v>40</v>
          </cell>
        </row>
        <row r="195">
          <cell r="A195">
            <v>586</v>
          </cell>
          <cell r="B195" t="str">
            <v> Luís Manuel Goncalves Feliciano</v>
          </cell>
          <cell r="C195" t="str">
            <v> Núcleo de Limpeza Urbana e Recolha de Resíduos</v>
          </cell>
          <cell r="D195">
            <v>20153</v>
          </cell>
          <cell r="E195">
            <v>63</v>
          </cell>
        </row>
        <row r="196">
          <cell r="A196">
            <v>587</v>
          </cell>
          <cell r="B196" t="str">
            <v> Manuel José Guerreiro Teresa</v>
          </cell>
          <cell r="C196" t="str">
            <v> Núcleo de Serviços Gerais</v>
          </cell>
          <cell r="D196">
            <v>22309</v>
          </cell>
          <cell r="E196">
            <v>57</v>
          </cell>
        </row>
        <row r="197">
          <cell r="A197">
            <v>589</v>
          </cell>
          <cell r="B197" t="str">
            <v> Paulo Adelino Goncalves Guerreiro</v>
          </cell>
          <cell r="C197" t="str">
            <v> Divisão de Gestão do Complexo Desportivo</v>
          </cell>
          <cell r="D197">
            <v>21627</v>
          </cell>
          <cell r="E197">
            <v>59</v>
          </cell>
        </row>
        <row r="198">
          <cell r="A198">
            <v>596</v>
          </cell>
          <cell r="B198" t="str">
            <v> Paulo Alexandre Almeida Ferramacho</v>
          </cell>
          <cell r="C198" t="str">
            <v> Núcleo do Parque de Campismo</v>
          </cell>
          <cell r="D198">
            <v>25460</v>
          </cell>
          <cell r="E198">
            <v>48</v>
          </cell>
        </row>
        <row r="199">
          <cell r="A199">
            <v>600</v>
          </cell>
          <cell r="B199" t="str">
            <v> João Carlos Rosa Campião</v>
          </cell>
          <cell r="C199" t="str">
            <v> Núcleo de Serviços Gerais</v>
          </cell>
          <cell r="D199">
            <v>28216</v>
          </cell>
          <cell r="E199">
            <v>41</v>
          </cell>
        </row>
        <row r="200">
          <cell r="A200">
            <v>605</v>
          </cell>
          <cell r="B200" t="str">
            <v> Carlos Manuel Fernandes da Palma</v>
          </cell>
          <cell r="C200" t="str">
            <v> Núcleo de Serviços Gerais</v>
          </cell>
          <cell r="D200">
            <v>19827</v>
          </cell>
          <cell r="E200">
            <v>64</v>
          </cell>
        </row>
        <row r="201">
          <cell r="A201">
            <v>606</v>
          </cell>
          <cell r="B201" t="str">
            <v> Neusa dos Santos Chagas Custódio</v>
          </cell>
          <cell r="C201" t="str">
            <v> Núcleo de Comércio e Turismo</v>
          </cell>
          <cell r="D201">
            <v>28149</v>
          </cell>
          <cell r="E201">
            <v>41</v>
          </cell>
        </row>
        <row r="202">
          <cell r="A202">
            <v>607</v>
          </cell>
          <cell r="B202" t="str">
            <v> Ana Paula Medina Barbosa</v>
          </cell>
          <cell r="C202" t="str">
            <v> Núcleo de Taxas e Licenças</v>
          </cell>
          <cell r="D202">
            <v>23885</v>
          </cell>
          <cell r="E202">
            <v>53</v>
          </cell>
        </row>
        <row r="203">
          <cell r="A203">
            <v>610</v>
          </cell>
          <cell r="B203" t="str">
            <v> Patrícia Leal das Dores</v>
          </cell>
          <cell r="C203" t="str">
            <v> Núcleo do Património Material e Imaterial</v>
          </cell>
          <cell r="D203">
            <v>28889</v>
          </cell>
          <cell r="E203">
            <v>39</v>
          </cell>
        </row>
        <row r="204">
          <cell r="A204">
            <v>611</v>
          </cell>
          <cell r="B204" t="str">
            <v> Joice Ricardo do Nascimento Rodrigues Veia</v>
          </cell>
          <cell r="C204" t="str">
            <v> Núcleo dos Espaços Internet</v>
          </cell>
          <cell r="D204">
            <v>28302</v>
          </cell>
          <cell r="E204">
            <v>41</v>
          </cell>
        </row>
        <row r="205">
          <cell r="A205">
            <v>615</v>
          </cell>
          <cell r="B205" t="str">
            <v> Susana Isabel dos Santos Cruz</v>
          </cell>
          <cell r="C205" t="str">
            <v> Núcleo de Formação e Gestão dos Espaços Escolares</v>
          </cell>
          <cell r="D205">
            <v>29859</v>
          </cell>
          <cell r="E205">
            <v>36</v>
          </cell>
        </row>
        <row r="206">
          <cell r="A206">
            <v>616</v>
          </cell>
          <cell r="B206" t="str">
            <v> Joaquim Manuel Peres Soares</v>
          </cell>
          <cell r="C206" t="str">
            <v> Núcleo do Parque de Campismo</v>
          </cell>
          <cell r="D206">
            <v>24244</v>
          </cell>
          <cell r="E206">
            <v>52</v>
          </cell>
        </row>
        <row r="207">
          <cell r="A207">
            <v>619</v>
          </cell>
          <cell r="B207" t="str">
            <v> Sandra Isabel Rodrigues do Carmo</v>
          </cell>
          <cell r="C207" t="str">
            <v> Divisão de Educação e Juventude</v>
          </cell>
          <cell r="D207">
            <v>26761</v>
          </cell>
          <cell r="E207">
            <v>45</v>
          </cell>
        </row>
        <row r="208">
          <cell r="A208">
            <v>621</v>
          </cell>
          <cell r="B208" t="str">
            <v> José António Guerreiro dos Ramos</v>
          </cell>
          <cell r="C208" t="str">
            <v> Núcleo de Mob. e Requalificação do Espaço Público</v>
          </cell>
          <cell r="D208">
            <v>25658</v>
          </cell>
          <cell r="E208">
            <v>48</v>
          </cell>
        </row>
        <row r="209">
          <cell r="A209">
            <v>622</v>
          </cell>
          <cell r="B209" t="str">
            <v> Flora Maria Lopes Cavaco Fonseca</v>
          </cell>
          <cell r="C209" t="str">
            <v> Núcleo de Taxas e Licenças</v>
          </cell>
          <cell r="D209">
            <v>25034</v>
          </cell>
          <cell r="E209">
            <v>50</v>
          </cell>
        </row>
        <row r="210">
          <cell r="A210">
            <v>624</v>
          </cell>
          <cell r="B210" t="str">
            <v> Ana Cristina Silverio Banza Carvalho</v>
          </cell>
          <cell r="C210" t="str">
            <v> Núcleo da Biblioteca e Arquivo Histórico</v>
          </cell>
          <cell r="D210">
            <v>23502</v>
          </cell>
          <cell r="E210">
            <v>54</v>
          </cell>
        </row>
        <row r="211">
          <cell r="A211">
            <v>625</v>
          </cell>
          <cell r="B211" t="str">
            <v> Miquelina de Fatima Janeiro Biscainho Pereira</v>
          </cell>
          <cell r="C211" t="str">
            <v> Núcleo de Formação e Gestão dos Espaços Escolares</v>
          </cell>
          <cell r="D211">
            <v>20863</v>
          </cell>
          <cell r="E211">
            <v>61</v>
          </cell>
        </row>
        <row r="212">
          <cell r="A212">
            <v>626</v>
          </cell>
          <cell r="B212" t="str">
            <v> José Eduardo dos Santos Costa</v>
          </cell>
          <cell r="C212" t="str">
            <v> Núcleo de Espaços Verdes</v>
          </cell>
          <cell r="D212">
            <v>24121</v>
          </cell>
          <cell r="E212">
            <v>52</v>
          </cell>
        </row>
        <row r="213">
          <cell r="A213">
            <v>627</v>
          </cell>
          <cell r="B213" t="str">
            <v> Nuno Miguel Segurado dos Reis</v>
          </cell>
          <cell r="C213" t="str">
            <v> Núcleo de Serviços Gerais</v>
          </cell>
          <cell r="D213">
            <v>27813</v>
          </cell>
          <cell r="E213">
            <v>42</v>
          </cell>
        </row>
        <row r="214">
          <cell r="A214">
            <v>629</v>
          </cell>
          <cell r="B214" t="str">
            <v> Maria Manuela da Costa Viegas</v>
          </cell>
          <cell r="C214" t="str">
            <v> Núcleo do Parque de Campismo</v>
          </cell>
          <cell r="D214">
            <v>24917</v>
          </cell>
          <cell r="E214">
            <v>50</v>
          </cell>
        </row>
        <row r="215">
          <cell r="A215">
            <v>633</v>
          </cell>
          <cell r="B215" t="str">
            <v> Sandra Isabel Filipe da Silva Ribeiro</v>
          </cell>
          <cell r="C215" t="str">
            <v> Núcleo de Mob. e Requalificação do Espaço Público</v>
          </cell>
          <cell r="D215">
            <v>28191</v>
          </cell>
          <cell r="E215">
            <v>41</v>
          </cell>
        </row>
        <row r="216">
          <cell r="A216">
            <v>641</v>
          </cell>
          <cell r="B216" t="str">
            <v> Carlos Manuel Cardoso Torres</v>
          </cell>
          <cell r="C216" t="str">
            <v> Núcleo de Candidaturas</v>
          </cell>
          <cell r="D216">
            <v>23751</v>
          </cell>
          <cell r="E216">
            <v>53</v>
          </cell>
        </row>
        <row r="217">
          <cell r="A217">
            <v>642</v>
          </cell>
          <cell r="B217" t="str">
            <v> Maria da Luz Calvinho Horta</v>
          </cell>
          <cell r="C217" t="str">
            <v> Núcleo de Formação e Gestão dos Espaços Escolares</v>
          </cell>
          <cell r="D217">
            <v>18970</v>
          </cell>
          <cell r="E217">
            <v>66</v>
          </cell>
        </row>
        <row r="218">
          <cell r="A218">
            <v>643</v>
          </cell>
          <cell r="B218" t="str">
            <v> Rosa Maria da Conceicao Pinto Goncalves Lopes</v>
          </cell>
          <cell r="C218" t="str">
            <v> Núcleo de Formação e Gestão dos Espaços Escolares</v>
          </cell>
          <cell r="D218">
            <v>20735</v>
          </cell>
          <cell r="E218">
            <v>61</v>
          </cell>
        </row>
        <row r="219">
          <cell r="A219">
            <v>645</v>
          </cell>
          <cell r="B219" t="str">
            <v> Fernanda Maria Gonçalves Pereira</v>
          </cell>
          <cell r="C219" t="str">
            <v> Gabinete de Apoio ao Executivo</v>
          </cell>
          <cell r="D219">
            <v>23976</v>
          </cell>
          <cell r="E219">
            <v>53</v>
          </cell>
        </row>
        <row r="220">
          <cell r="A220">
            <v>646</v>
          </cell>
          <cell r="B220" t="str">
            <v> Abílio Jorge Piloto Pires</v>
          </cell>
          <cell r="C220" t="str">
            <v> Núcleo de Manutenção dos Equipamentos</v>
          </cell>
          <cell r="D220">
            <v>25604</v>
          </cell>
          <cell r="E220">
            <v>48</v>
          </cell>
        </row>
        <row r="221">
          <cell r="A221">
            <v>647</v>
          </cell>
          <cell r="B221" t="str">
            <v> Anabela da Conceição Lourenço dos Santos</v>
          </cell>
          <cell r="C221" t="str">
            <v> Núcleo de Contabilidade, Património e Economato</v>
          </cell>
          <cell r="D221">
            <v>26777</v>
          </cell>
          <cell r="E221">
            <v>45</v>
          </cell>
        </row>
        <row r="222">
          <cell r="A222">
            <v>649</v>
          </cell>
          <cell r="B222" t="str">
            <v> Ana Rosa Salas Gomes</v>
          </cell>
          <cell r="C222" t="str">
            <v> Gabinete de Apoio ao Executivo</v>
          </cell>
          <cell r="D222">
            <v>25914</v>
          </cell>
          <cell r="E222">
            <v>47</v>
          </cell>
        </row>
        <row r="223">
          <cell r="A223">
            <v>650</v>
          </cell>
          <cell r="B223" t="str">
            <v> Rui Guilherme Alves Brito da Silva</v>
          </cell>
          <cell r="C223" t="str">
            <v> Núcleo de Estágios e Provas Desportivas</v>
          </cell>
          <cell r="D223">
            <v>27513</v>
          </cell>
          <cell r="E223">
            <v>43</v>
          </cell>
        </row>
        <row r="224">
          <cell r="A224">
            <v>651</v>
          </cell>
          <cell r="B224" t="str">
            <v> Patrícia Ferreira Martins Pereira</v>
          </cell>
          <cell r="C224" t="str">
            <v> Núcleo de Formação e Gestão dos Espaços Escolares</v>
          </cell>
          <cell r="D224">
            <v>27622</v>
          </cell>
          <cell r="E224">
            <v>43</v>
          </cell>
        </row>
        <row r="225">
          <cell r="A225">
            <v>652</v>
          </cell>
          <cell r="B225" t="str">
            <v> Ana Lúcia Gonçalves Madeira</v>
          </cell>
          <cell r="C225" t="str">
            <v> Núcleo de Formação e Gestão dos Espaços Escolares</v>
          </cell>
          <cell r="D225">
            <v>28458</v>
          </cell>
          <cell r="E225">
            <v>40</v>
          </cell>
        </row>
        <row r="226">
          <cell r="A226">
            <v>653</v>
          </cell>
          <cell r="B226" t="str">
            <v> José Eduardo Lampreia Colaço</v>
          </cell>
          <cell r="C226" t="str">
            <v> Núcleo de Contabilidade, Património e Economato</v>
          </cell>
          <cell r="D226">
            <v>27234</v>
          </cell>
          <cell r="E226">
            <v>44</v>
          </cell>
        </row>
        <row r="227">
          <cell r="A227">
            <v>657</v>
          </cell>
          <cell r="B227" t="str">
            <v> Luís Miguel Pereira Noias</v>
          </cell>
          <cell r="C227" t="str">
            <v> Núcleo de Limpeza Urbana e Recolha de Resíduos</v>
          </cell>
          <cell r="D227">
            <v>23596</v>
          </cell>
          <cell r="E227">
            <v>54</v>
          </cell>
        </row>
        <row r="228">
          <cell r="A228">
            <v>663</v>
          </cell>
          <cell r="B228" t="str">
            <v> Paulo Jorge Roberto Rosa</v>
          </cell>
          <cell r="C228" t="str">
            <v> Núcleo de Manutenção dos Equipamentos</v>
          </cell>
          <cell r="D228">
            <v>29022</v>
          </cell>
          <cell r="E228">
            <v>39</v>
          </cell>
        </row>
        <row r="229">
          <cell r="A229">
            <v>664</v>
          </cell>
          <cell r="B229" t="str">
            <v> Nelson Ramiro Bandeira Sousa Rodrigues</v>
          </cell>
          <cell r="C229" t="str">
            <v> Núcleo de Formação e Gestão dos Espaços Escolares</v>
          </cell>
          <cell r="D229">
            <v>27137</v>
          </cell>
          <cell r="E229">
            <v>44</v>
          </cell>
        </row>
        <row r="230">
          <cell r="A230">
            <v>666</v>
          </cell>
          <cell r="B230" t="str">
            <v> Maria do Carmo Guerreiro Rodrigues da Silva</v>
          </cell>
          <cell r="C230" t="str">
            <v> Núcleo de Formação e Gestão dos Espaços Escolares</v>
          </cell>
          <cell r="D230">
            <v>22048</v>
          </cell>
          <cell r="E230">
            <v>58</v>
          </cell>
        </row>
        <row r="231">
          <cell r="A231">
            <v>667</v>
          </cell>
          <cell r="B231" t="str">
            <v> Gilberta Maria Pereira Rodrigues Alberto</v>
          </cell>
          <cell r="C231" t="str">
            <v> Núcleo de Formação e Gestão dos Espaços Escolares</v>
          </cell>
          <cell r="D231">
            <v>24912</v>
          </cell>
          <cell r="E231">
            <v>50</v>
          </cell>
        </row>
        <row r="232">
          <cell r="A232">
            <v>668</v>
          </cell>
          <cell r="B232" t="str">
            <v> Hélia Marina Mestre Valente da Costa Gonçalves</v>
          </cell>
          <cell r="C232" t="str">
            <v> Divisão Juridica e de Recursos Humanos</v>
          </cell>
          <cell r="D232">
            <v>28330</v>
          </cell>
          <cell r="E232">
            <v>41</v>
          </cell>
        </row>
        <row r="233">
          <cell r="A233">
            <v>670</v>
          </cell>
          <cell r="B233" t="str">
            <v> Branca Luísa Currito Castro Perestrello Drago</v>
          </cell>
          <cell r="C233" t="str">
            <v> Núcleo de Gestão Urbana e Projetos Estruturantes</v>
          </cell>
          <cell r="D233">
            <v>28890</v>
          </cell>
          <cell r="E233">
            <v>39</v>
          </cell>
        </row>
        <row r="234">
          <cell r="A234">
            <v>671</v>
          </cell>
          <cell r="B234" t="str">
            <v> Silvia Maria Vicente Tenório</v>
          </cell>
          <cell r="C234" t="str">
            <v> Núcleo de Comércio e Turismo</v>
          </cell>
          <cell r="D234">
            <v>28886</v>
          </cell>
          <cell r="E234">
            <v>39</v>
          </cell>
        </row>
        <row r="235">
          <cell r="A235">
            <v>672</v>
          </cell>
          <cell r="B235" t="str">
            <v> Ricardo Miguel Matias Gomes</v>
          </cell>
          <cell r="C235" t="str">
            <v> Núcleo de Manutenção dos Equipamentos</v>
          </cell>
          <cell r="D235">
            <v>29909</v>
          </cell>
          <cell r="E235">
            <v>36</v>
          </cell>
        </row>
        <row r="236">
          <cell r="A236">
            <v>674</v>
          </cell>
          <cell r="B236" t="str">
            <v> Ana Isabel Sousa de Horta</v>
          </cell>
          <cell r="C236" t="str">
            <v> Núcleo de Mob. e Requalificação do Espaço Público</v>
          </cell>
          <cell r="D236">
            <v>27559</v>
          </cell>
          <cell r="E236">
            <v>43</v>
          </cell>
        </row>
        <row r="237">
          <cell r="A237">
            <v>675</v>
          </cell>
          <cell r="B237" t="str">
            <v> Isabel do Carmo da Silva</v>
          </cell>
          <cell r="C237" t="str">
            <v> Núcleo de Acção Social</v>
          </cell>
          <cell r="D237">
            <v>29724</v>
          </cell>
          <cell r="E237">
            <v>37</v>
          </cell>
        </row>
        <row r="238">
          <cell r="A238">
            <v>676</v>
          </cell>
          <cell r="B238" t="str">
            <v> Ricardo José Carmo Fernandes</v>
          </cell>
          <cell r="C238" t="str">
            <v> Núcleo de Gestão Urbana e Projetos Estruturantes</v>
          </cell>
          <cell r="D238">
            <v>30335</v>
          </cell>
          <cell r="E238">
            <v>35</v>
          </cell>
        </row>
        <row r="239">
          <cell r="A239">
            <v>686</v>
          </cell>
          <cell r="B239" t="str">
            <v> Marco Nuno Serrano Guerreiro</v>
          </cell>
          <cell r="C239" t="str">
            <v> Núcleo de Gestão dos Espaços Desportivos</v>
          </cell>
          <cell r="D239">
            <v>27278</v>
          </cell>
          <cell r="E239">
            <v>43</v>
          </cell>
        </row>
        <row r="240">
          <cell r="A240">
            <v>687</v>
          </cell>
          <cell r="B240" t="str">
            <v> Celina Cardoso Torres</v>
          </cell>
          <cell r="C240" t="str">
            <v> Núcleo de Licenciamento de Espaço Público</v>
          </cell>
          <cell r="D240">
            <v>23743</v>
          </cell>
          <cell r="E240">
            <v>53</v>
          </cell>
        </row>
        <row r="241">
          <cell r="A241">
            <v>688</v>
          </cell>
          <cell r="B241" t="str">
            <v> Luís Filipe Mestre Lourenço Martins</v>
          </cell>
          <cell r="C241" t="str">
            <v> Serviço Médico Veterinário</v>
          </cell>
          <cell r="D241">
            <v>28941</v>
          </cell>
          <cell r="E241">
            <v>39</v>
          </cell>
        </row>
        <row r="242">
          <cell r="A242">
            <v>689</v>
          </cell>
          <cell r="B242" t="str">
            <v> Tânia Graça Militão dos Santos</v>
          </cell>
          <cell r="C242" t="str">
            <v> Núcleo da Biblioteca e Arquivo Histórico</v>
          </cell>
          <cell r="D242">
            <v>28892</v>
          </cell>
          <cell r="E242">
            <v>39</v>
          </cell>
        </row>
        <row r="243">
          <cell r="A243">
            <v>691</v>
          </cell>
          <cell r="B243" t="str">
            <v> Fernando Manuel Romeira Cardoso</v>
          </cell>
          <cell r="C243" t="str">
            <v> Núcleo de Limpeza Urbana e Recolha de Resíduos</v>
          </cell>
          <cell r="D243">
            <v>29911</v>
          </cell>
          <cell r="E243">
            <v>36</v>
          </cell>
        </row>
        <row r="244">
          <cell r="A244">
            <v>692</v>
          </cell>
          <cell r="B244" t="str">
            <v> António João Morais Vicente</v>
          </cell>
          <cell r="C244" t="str">
            <v> Núcleo de Espaços Verdes</v>
          </cell>
          <cell r="D244">
            <v>22297</v>
          </cell>
          <cell r="E244">
            <v>57</v>
          </cell>
        </row>
        <row r="245">
          <cell r="A245">
            <v>693</v>
          </cell>
          <cell r="B245" t="str">
            <v> José Alberto Gonçalves Salas</v>
          </cell>
          <cell r="C245" t="str">
            <v> Núcleo do Parque de Campismo</v>
          </cell>
          <cell r="D245">
            <v>25758</v>
          </cell>
          <cell r="E245">
            <v>48</v>
          </cell>
        </row>
        <row r="246">
          <cell r="A246">
            <v>694</v>
          </cell>
          <cell r="B246" t="str">
            <v> Maria de Assunção Viegas Polido Bartolomeu</v>
          </cell>
          <cell r="C246" t="str">
            <v> Núcleo de Serviços Gerais</v>
          </cell>
          <cell r="D246">
            <v>21283</v>
          </cell>
          <cell r="E246">
            <v>60</v>
          </cell>
        </row>
        <row r="247">
          <cell r="A247">
            <v>695</v>
          </cell>
          <cell r="B247" t="str">
            <v> Maria Raquel Marreiros Ferreira da Paz</v>
          </cell>
          <cell r="C247" t="str">
            <v> Núcleo de Limpeza Urbana e Recolha de Resíduos</v>
          </cell>
          <cell r="D247">
            <v>24880</v>
          </cell>
          <cell r="E247">
            <v>50</v>
          </cell>
        </row>
        <row r="248">
          <cell r="A248">
            <v>696</v>
          </cell>
          <cell r="B248" t="str">
            <v> Francisco António Barão Horta</v>
          </cell>
          <cell r="C248" t="str">
            <v> Núcleo de Limpeza Urbana e Recolha de Resíduos</v>
          </cell>
          <cell r="D248">
            <v>22672</v>
          </cell>
          <cell r="E248">
            <v>56</v>
          </cell>
        </row>
        <row r="249">
          <cell r="A249">
            <v>705</v>
          </cell>
          <cell r="B249" t="str">
            <v> Ana de Jesus Pereira Gomes</v>
          </cell>
          <cell r="C249" t="str">
            <v> Núcleo de Recursos Humanos</v>
          </cell>
          <cell r="D249">
            <v>29951</v>
          </cell>
          <cell r="E249">
            <v>36</v>
          </cell>
        </row>
        <row r="250">
          <cell r="A250">
            <v>714</v>
          </cell>
          <cell r="B250" t="str">
            <v> Anabela Alves dos Santos Silva</v>
          </cell>
          <cell r="C250" t="str">
            <v> Câmara Municipal</v>
          </cell>
          <cell r="D250">
            <v>24580</v>
          </cell>
          <cell r="E250">
            <v>51</v>
          </cell>
        </row>
        <row r="251">
          <cell r="A251">
            <v>719</v>
          </cell>
          <cell r="B251" t="str">
            <v> Ana Sílvia Rosa Gonçalves Romão</v>
          </cell>
          <cell r="C251" t="str">
            <v> Gabinete de Apoio ao Executivo</v>
          </cell>
          <cell r="D251">
            <v>28247</v>
          </cell>
          <cell r="E251">
            <v>41</v>
          </cell>
        </row>
        <row r="252">
          <cell r="A252">
            <v>721</v>
          </cell>
          <cell r="B252" t="str">
            <v> Maria do Céu Segura Martins</v>
          </cell>
          <cell r="C252" t="str">
            <v> Núcleo de Gestão Urbana e Projetos Estruturantes</v>
          </cell>
          <cell r="D252">
            <v>24626</v>
          </cell>
          <cell r="E252">
            <v>51</v>
          </cell>
        </row>
        <row r="253">
          <cell r="A253">
            <v>722</v>
          </cell>
          <cell r="B253" t="str">
            <v> Carlos Manuel Marques Carriço</v>
          </cell>
          <cell r="C253" t="str">
            <v> Núcleo de Manutenção dos Equipamentos</v>
          </cell>
          <cell r="D253">
            <v>30154</v>
          </cell>
          <cell r="E253">
            <v>36</v>
          </cell>
        </row>
        <row r="254">
          <cell r="A254">
            <v>723</v>
          </cell>
          <cell r="B254" t="str">
            <v> Fábio Herculano Ximenes Leiria</v>
          </cell>
          <cell r="C254" t="str">
            <v> Núcleo de Manutenção dos Equipamentos</v>
          </cell>
          <cell r="D254">
            <v>31038</v>
          </cell>
          <cell r="E254">
            <v>33</v>
          </cell>
        </row>
        <row r="255">
          <cell r="A255">
            <v>724</v>
          </cell>
          <cell r="B255" t="str">
            <v> Rute Isabel da Cruz Brito</v>
          </cell>
          <cell r="C255" t="str">
            <v> Núcleo de Manutenção dos Equipamentos</v>
          </cell>
          <cell r="D255">
            <v>29864</v>
          </cell>
          <cell r="E255">
            <v>36</v>
          </cell>
        </row>
        <row r="256">
          <cell r="A256">
            <v>725</v>
          </cell>
          <cell r="B256" t="str">
            <v> Nuno Miguel Dias Rufino</v>
          </cell>
          <cell r="C256" t="str">
            <v> Câmara Municipal</v>
          </cell>
          <cell r="D256">
            <v>29145</v>
          </cell>
          <cell r="E256">
            <v>38</v>
          </cell>
        </row>
        <row r="257">
          <cell r="A257">
            <v>727</v>
          </cell>
          <cell r="B257" t="str">
            <v> Maria Luisa da Conceicao Silva Neves Lima</v>
          </cell>
          <cell r="C257" t="str">
            <v> Gabinete de Comunicação Social e Protocolo</v>
          </cell>
          <cell r="D257">
            <v>20551</v>
          </cell>
          <cell r="E257">
            <v>62</v>
          </cell>
        </row>
        <row r="258">
          <cell r="A258">
            <v>732</v>
          </cell>
          <cell r="B258" t="str">
            <v> José Eduardo Guinapo Calhanas</v>
          </cell>
          <cell r="C258" t="str">
            <v> Núcleo de Fiscalização do Território</v>
          </cell>
          <cell r="D258">
            <v>28618</v>
          </cell>
          <cell r="E258">
            <v>40</v>
          </cell>
        </row>
        <row r="259">
          <cell r="A259">
            <v>733</v>
          </cell>
          <cell r="B259" t="str">
            <v> David José Claudino Currito</v>
          </cell>
          <cell r="C259" t="str">
            <v> Núcleo de Oficina Auto e Viaturas Municipais</v>
          </cell>
          <cell r="D259">
            <v>27820</v>
          </cell>
          <cell r="E259">
            <v>42</v>
          </cell>
        </row>
        <row r="260">
          <cell r="A260">
            <v>740</v>
          </cell>
          <cell r="B260" t="str">
            <v> Ana Margarida Lopes Ruivinho</v>
          </cell>
          <cell r="C260" t="str">
            <v> Núcleo de Gestão Urbana e Projetos Estruturantes</v>
          </cell>
          <cell r="D260">
            <v>28036</v>
          </cell>
          <cell r="E260">
            <v>41</v>
          </cell>
        </row>
        <row r="261">
          <cell r="A261">
            <v>741</v>
          </cell>
          <cell r="B261" t="str">
            <v> Catarina Pereira Carvalho Oliveira Lopes</v>
          </cell>
          <cell r="C261" t="str">
            <v> Núcleo do Património Material e Imaterial</v>
          </cell>
          <cell r="D261">
            <v>26601</v>
          </cell>
          <cell r="E261">
            <v>45</v>
          </cell>
        </row>
        <row r="262">
          <cell r="A262">
            <v>742</v>
          </cell>
          <cell r="B262" t="str">
            <v> Miguel Ângelo Mendes Godinho</v>
          </cell>
          <cell r="C262" t="str">
            <v> Divisão da Cultura e Património Histórico</v>
          </cell>
          <cell r="D262">
            <v>29164</v>
          </cell>
          <cell r="E262">
            <v>38</v>
          </cell>
        </row>
        <row r="263">
          <cell r="A263">
            <v>744</v>
          </cell>
          <cell r="B263" t="str">
            <v> Maria Helena Salvador Gonçalves Ramos</v>
          </cell>
          <cell r="C263" t="str">
            <v> Núcleo de Formação e Gestão dos Espaços Escolares</v>
          </cell>
          <cell r="D263">
            <v>27930</v>
          </cell>
          <cell r="E263">
            <v>42</v>
          </cell>
        </row>
        <row r="264">
          <cell r="A264">
            <v>748</v>
          </cell>
          <cell r="B264" t="str">
            <v> Dário Manuel Ferreira Viegas</v>
          </cell>
          <cell r="C264" t="str">
            <v> Núcleo de Formação e Gestão dos Espaços Escolares</v>
          </cell>
          <cell r="D264">
            <v>29061</v>
          </cell>
          <cell r="E264">
            <v>39</v>
          </cell>
        </row>
        <row r="265">
          <cell r="A265">
            <v>750</v>
          </cell>
          <cell r="B265" t="str">
            <v> Bruna Margarida Sousa Vaz</v>
          </cell>
          <cell r="C265" t="str">
            <v> Gabinete de Apoio ao Executivo</v>
          </cell>
          <cell r="D265">
            <v>30740</v>
          </cell>
          <cell r="E265">
            <v>34</v>
          </cell>
        </row>
        <row r="266">
          <cell r="A266">
            <v>758</v>
          </cell>
          <cell r="B266" t="str">
            <v> Cristina Alexandra Gomes Barão Cordeiro</v>
          </cell>
          <cell r="C266" t="str">
            <v> Núcleo da Biblioteca e Arquivo Histórico</v>
          </cell>
          <cell r="D266">
            <v>24315</v>
          </cell>
          <cell r="E266">
            <v>52</v>
          </cell>
        </row>
        <row r="267">
          <cell r="A267">
            <v>781</v>
          </cell>
          <cell r="B267" t="str">
            <v> Maria de Assunção Fernandes Ribeiro</v>
          </cell>
          <cell r="C267" t="str">
            <v> Núcleo da Biblioteca e Arquivo Histórico</v>
          </cell>
          <cell r="D267">
            <v>23183</v>
          </cell>
          <cell r="E267">
            <v>55</v>
          </cell>
        </row>
        <row r="268">
          <cell r="A268">
            <v>783</v>
          </cell>
          <cell r="B268" t="str">
            <v> Clara Filomena Costa Rodrigues Martins</v>
          </cell>
          <cell r="C268" t="str">
            <v> Núcleo de Taxas e Licenças</v>
          </cell>
          <cell r="D268">
            <v>22488</v>
          </cell>
          <cell r="E268">
            <v>57</v>
          </cell>
        </row>
        <row r="269">
          <cell r="A269">
            <v>784</v>
          </cell>
          <cell r="B269" t="str">
            <v> Susana Guerreiro de Araújo</v>
          </cell>
          <cell r="C269" t="str">
            <v> Núcleo do Património Material e Imaterial</v>
          </cell>
          <cell r="D269">
            <v>27648</v>
          </cell>
          <cell r="E269">
            <v>42</v>
          </cell>
        </row>
        <row r="270">
          <cell r="A270">
            <v>785</v>
          </cell>
          <cell r="B270" t="str">
            <v> João Manuel Cabrita Fernandes</v>
          </cell>
          <cell r="C270" t="str">
            <v> Divisão de Gestão do Complexo Desportivo</v>
          </cell>
          <cell r="D270">
            <v>24673</v>
          </cell>
          <cell r="E270">
            <v>51</v>
          </cell>
        </row>
        <row r="271">
          <cell r="A271">
            <v>786</v>
          </cell>
          <cell r="B271" t="str">
            <v> Márcio Rafael Nunes Graça</v>
          </cell>
          <cell r="C271" t="str">
            <v> Núcleo dos Espaços Internet</v>
          </cell>
          <cell r="D271">
            <v>28989</v>
          </cell>
          <cell r="E271">
            <v>39</v>
          </cell>
        </row>
        <row r="272">
          <cell r="A272">
            <v>793</v>
          </cell>
          <cell r="B272" t="str">
            <v> João Manuel Lopes Rodrigues</v>
          </cell>
          <cell r="C272" t="str">
            <v> Câmara Municipal</v>
          </cell>
          <cell r="D272">
            <v>19431</v>
          </cell>
          <cell r="E272">
            <v>65</v>
          </cell>
        </row>
        <row r="273">
          <cell r="A273">
            <v>795</v>
          </cell>
          <cell r="B273" t="str">
            <v> Maria da Conceição Cipriano Cabrita</v>
          </cell>
          <cell r="C273" t="str">
            <v> Presidente da Câmara Municipal</v>
          </cell>
          <cell r="D273">
            <v>24729</v>
          </cell>
          <cell r="E273">
            <v>50</v>
          </cell>
        </row>
        <row r="274">
          <cell r="A274">
            <v>796</v>
          </cell>
          <cell r="B274" t="str">
            <v> José Carlos Costa Barros</v>
          </cell>
          <cell r="C274" t="str">
            <v> Presidente da Câmara Municipal</v>
          </cell>
          <cell r="D274">
            <v>23211</v>
          </cell>
          <cell r="E274">
            <v>55</v>
          </cell>
        </row>
        <row r="275">
          <cell r="A275">
            <v>817</v>
          </cell>
          <cell r="B275" t="str">
            <v> Sónia Isabel Madeira Cavaco</v>
          </cell>
          <cell r="C275" t="str">
            <v> Núcleo de Contabilidade, Património e Economato</v>
          </cell>
          <cell r="D275">
            <v>30419</v>
          </cell>
          <cell r="E275">
            <v>35</v>
          </cell>
        </row>
        <row r="276">
          <cell r="A276">
            <v>819</v>
          </cell>
          <cell r="B276" t="str">
            <v> Davina Isabel Félix Martins Breda</v>
          </cell>
          <cell r="C276" t="str">
            <v> Núcleo de Ambiente Gestão Litoral e Armazéns</v>
          </cell>
          <cell r="D276">
            <v>30083</v>
          </cell>
          <cell r="E276">
            <v>36</v>
          </cell>
        </row>
        <row r="277">
          <cell r="A277">
            <v>823</v>
          </cell>
          <cell r="B277" t="str">
            <v> Laura Salas Gomes</v>
          </cell>
          <cell r="C277" t="str">
            <v> Núcleo da Biblioteca e Arquivo Histórico</v>
          </cell>
          <cell r="D277">
            <v>29925</v>
          </cell>
          <cell r="E277">
            <v>36</v>
          </cell>
        </row>
        <row r="278">
          <cell r="A278">
            <v>824</v>
          </cell>
          <cell r="B278" t="str">
            <v> Patrícia Isabel Valente Mónica Barão</v>
          </cell>
          <cell r="C278" t="str">
            <v> Núcleo de Formação e Gestão dos Espaços Escolares</v>
          </cell>
          <cell r="D278">
            <v>28421</v>
          </cell>
          <cell r="E278">
            <v>40</v>
          </cell>
        </row>
        <row r="279">
          <cell r="A279">
            <v>827</v>
          </cell>
          <cell r="B279" t="str">
            <v> Sílvia Isabel Helena Cardoso</v>
          </cell>
          <cell r="C279" t="str">
            <v> Núcleo de Estudos e Intervenção Psicológica</v>
          </cell>
          <cell r="D279">
            <v>29913</v>
          </cell>
          <cell r="E279">
            <v>36</v>
          </cell>
        </row>
        <row r="280">
          <cell r="A280">
            <v>829</v>
          </cell>
          <cell r="B280" t="str">
            <v> Dorisa Liane Rodrigues Peres</v>
          </cell>
          <cell r="C280" t="str">
            <v> Núcleo de Estudos e Intervenção Psicológica</v>
          </cell>
          <cell r="D280">
            <v>29928</v>
          </cell>
          <cell r="E280">
            <v>36</v>
          </cell>
        </row>
        <row r="281">
          <cell r="A281">
            <v>830</v>
          </cell>
          <cell r="B281" t="str">
            <v> Sofia Rosa Gomes Aguileira</v>
          </cell>
          <cell r="C281" t="str">
            <v> Núcleo de Gestão de Espaços Sociais</v>
          </cell>
          <cell r="D281">
            <v>29970</v>
          </cell>
          <cell r="E281">
            <v>36</v>
          </cell>
        </row>
        <row r="282">
          <cell r="A282">
            <v>848</v>
          </cell>
          <cell r="B282" t="str">
            <v> Maria Manuel Aleixo Faria</v>
          </cell>
          <cell r="C282" t="str">
            <v> Gabinete de Apoio ao Executivo</v>
          </cell>
          <cell r="D282">
            <v>27690</v>
          </cell>
          <cell r="E282">
            <v>42</v>
          </cell>
        </row>
        <row r="283">
          <cell r="A283">
            <v>849</v>
          </cell>
          <cell r="B283" t="str">
            <v> Nísia Alexandra da Conceição Gomes</v>
          </cell>
          <cell r="C283" t="str">
            <v> Núcleo de Formação e Gestão dos Espaços Escolares</v>
          </cell>
          <cell r="D283">
            <v>30294</v>
          </cell>
          <cell r="E283">
            <v>35</v>
          </cell>
        </row>
        <row r="284">
          <cell r="A284">
            <v>853</v>
          </cell>
          <cell r="B284" t="str">
            <v> José Domingos Teixeira Pires</v>
          </cell>
          <cell r="C284" t="str">
            <v> Divisão de Gestão Administrativa e Financeira</v>
          </cell>
          <cell r="D284">
            <v>27721</v>
          </cell>
          <cell r="E284">
            <v>42</v>
          </cell>
        </row>
        <row r="285">
          <cell r="A285">
            <v>855</v>
          </cell>
          <cell r="B285" t="str">
            <v> Sofia Maria Matias Rodrigues Ramalho</v>
          </cell>
          <cell r="C285" t="str">
            <v> Núcleo de Formação e Gestão dos Espaços Escolares</v>
          </cell>
          <cell r="D285">
            <v>27587</v>
          </cell>
          <cell r="E285">
            <v>43</v>
          </cell>
        </row>
        <row r="286">
          <cell r="A286">
            <v>862</v>
          </cell>
          <cell r="B286" t="str">
            <v> Bruno Miguel da Cruz Sales</v>
          </cell>
          <cell r="C286" t="str">
            <v> Núcleo de Licenciamento de Espaço Público</v>
          </cell>
          <cell r="D286">
            <v>29026</v>
          </cell>
          <cell r="E286">
            <v>39</v>
          </cell>
        </row>
        <row r="287">
          <cell r="A287">
            <v>882</v>
          </cell>
          <cell r="B287" t="str">
            <v> Andreia Sofia da Rosa Ribeiro</v>
          </cell>
          <cell r="C287" t="str">
            <v> Gabinete de Expediente, Arquivo e Informática</v>
          </cell>
          <cell r="D287">
            <v>30983</v>
          </cell>
          <cell r="E287">
            <v>33</v>
          </cell>
        </row>
        <row r="288">
          <cell r="A288">
            <v>888</v>
          </cell>
          <cell r="B288" t="str">
            <v> Marlene Patrícia Miranda Russel Cortez</v>
          </cell>
          <cell r="C288" t="str">
            <v> Núcleo de Gestão dos Espaços Desportivos</v>
          </cell>
          <cell r="D288">
            <v>28736</v>
          </cell>
          <cell r="E288">
            <v>40</v>
          </cell>
        </row>
        <row r="289">
          <cell r="A289">
            <v>889</v>
          </cell>
          <cell r="B289" t="str">
            <v> Angela Maria Nascimento Bento</v>
          </cell>
          <cell r="C289" t="str">
            <v> Núcleo do Parque de Campismo</v>
          </cell>
          <cell r="D289">
            <v>23692</v>
          </cell>
          <cell r="E289">
            <v>53</v>
          </cell>
        </row>
        <row r="290">
          <cell r="A290">
            <v>891</v>
          </cell>
          <cell r="B290" t="str">
            <v> Eduardo Miguel Coelho da Rosa</v>
          </cell>
          <cell r="C290" t="str">
            <v> Núcleo de Gestão Urbana e Projetos Estruturantes</v>
          </cell>
          <cell r="D290">
            <v>28980</v>
          </cell>
          <cell r="E290">
            <v>39</v>
          </cell>
        </row>
        <row r="291">
          <cell r="A291">
            <v>892</v>
          </cell>
          <cell r="B291" t="str">
            <v> André Nunes Salgueiro</v>
          </cell>
          <cell r="C291" t="str">
            <v> Núcleo dos Espaços Internet</v>
          </cell>
          <cell r="D291">
            <v>29608</v>
          </cell>
          <cell r="E291">
            <v>37</v>
          </cell>
        </row>
        <row r="292">
          <cell r="A292">
            <v>894</v>
          </cell>
          <cell r="B292" t="str">
            <v> Sónia Lopes Rodrigues</v>
          </cell>
          <cell r="C292" t="str">
            <v> Núcleo do Parque de Campismo</v>
          </cell>
          <cell r="D292">
            <v>27426</v>
          </cell>
          <cell r="E292">
            <v>43</v>
          </cell>
        </row>
        <row r="293">
          <cell r="A293">
            <v>901</v>
          </cell>
          <cell r="B293" t="str">
            <v> Vanda Isabel Palma Mestre Pinto</v>
          </cell>
          <cell r="C293" t="str">
            <v> Núcleo de Gestão Urbana e Projetos Estruturantes</v>
          </cell>
          <cell r="D293">
            <v>32225</v>
          </cell>
          <cell r="E293">
            <v>30</v>
          </cell>
        </row>
        <row r="294">
          <cell r="A294">
            <v>908</v>
          </cell>
          <cell r="B294" t="str">
            <v> Alexandre Paiva Bandeira</v>
          </cell>
          <cell r="C294" t="str">
            <v> Núcleo dos Espaços Internet</v>
          </cell>
          <cell r="D294">
            <v>30273</v>
          </cell>
          <cell r="E294">
            <v>35</v>
          </cell>
        </row>
        <row r="295">
          <cell r="A295">
            <v>909</v>
          </cell>
          <cell r="B295" t="str">
            <v> Hugo Miguel Ramirez Domingues</v>
          </cell>
          <cell r="C295" t="str">
            <v> Núcleo da Biblioteca e Arquivo Histórico</v>
          </cell>
          <cell r="D295">
            <v>29131</v>
          </cell>
          <cell r="E295">
            <v>38</v>
          </cell>
        </row>
        <row r="296">
          <cell r="A296">
            <v>913</v>
          </cell>
          <cell r="B296" t="str">
            <v> Pedro Alexandre Sequeira Pereira</v>
          </cell>
          <cell r="C296" t="str">
            <v> Núcleo da Biblioteca e Arquivo Histórico</v>
          </cell>
          <cell r="D296">
            <v>29348</v>
          </cell>
          <cell r="E296">
            <v>38</v>
          </cell>
        </row>
        <row r="297">
          <cell r="A297">
            <v>921</v>
          </cell>
          <cell r="B297" t="str">
            <v> Ana Carina Henriques Granado Pereira</v>
          </cell>
          <cell r="C297" t="str">
            <v> Núcleo de Formação e Gestão dos Espaços Escolares</v>
          </cell>
          <cell r="D297">
            <v>26626</v>
          </cell>
          <cell r="E297">
            <v>45</v>
          </cell>
        </row>
        <row r="298">
          <cell r="A298">
            <v>923</v>
          </cell>
          <cell r="B298" t="str">
            <v> Bárbara Isabel Rocha Narciso</v>
          </cell>
          <cell r="C298" t="str">
            <v> Núcleo da Contratação Pública</v>
          </cell>
          <cell r="D298">
            <v>29166</v>
          </cell>
          <cell r="E298">
            <v>38</v>
          </cell>
        </row>
        <row r="299">
          <cell r="A299">
            <v>925</v>
          </cell>
          <cell r="B299" t="str">
            <v> Patricia de Jesus Santos Morais</v>
          </cell>
          <cell r="C299" t="str">
            <v> Núcleo de Estudos e Intervenção Psicológica</v>
          </cell>
          <cell r="D299">
            <v>30256</v>
          </cell>
          <cell r="E299">
            <v>35</v>
          </cell>
        </row>
        <row r="300">
          <cell r="A300">
            <v>937</v>
          </cell>
          <cell r="B300" t="str">
            <v> Celeste Maria Rodrigues Peres</v>
          </cell>
          <cell r="C300" t="str">
            <v> Núcleo Técnico e de Atendimento ao Público</v>
          </cell>
          <cell r="D300">
            <v>22373</v>
          </cell>
          <cell r="E300">
            <v>57</v>
          </cell>
        </row>
        <row r="301">
          <cell r="A301">
            <v>943</v>
          </cell>
          <cell r="B301" t="str">
            <v> José Carlos Ferreira da Silva</v>
          </cell>
          <cell r="C301" t="str">
            <v> Serviço Médico Veterinário</v>
          </cell>
          <cell r="D301">
            <v>24387</v>
          </cell>
          <cell r="E301">
            <v>51</v>
          </cell>
        </row>
        <row r="302">
          <cell r="A302">
            <v>954</v>
          </cell>
          <cell r="B302" t="str">
            <v> Diana Gonçalves Rodrigues</v>
          </cell>
          <cell r="C302" t="str">
            <v> Núcleo Técnico e de Atendimento ao Público</v>
          </cell>
          <cell r="D302">
            <v>27575</v>
          </cell>
          <cell r="E302">
            <v>43</v>
          </cell>
        </row>
        <row r="303">
          <cell r="A303">
            <v>955</v>
          </cell>
          <cell r="B303" t="str">
            <v> Vera Monica Nogueira Tendinha do Livramento</v>
          </cell>
          <cell r="C303" t="str">
            <v> Núcleo de Contabilidade, Património e Economato</v>
          </cell>
          <cell r="D303">
            <v>26062</v>
          </cell>
          <cell r="E303">
            <v>47</v>
          </cell>
        </row>
        <row r="304">
          <cell r="A304">
            <v>958</v>
          </cell>
          <cell r="B304" t="str">
            <v> Maria da Graça dos Mártires Baptista Ramos</v>
          </cell>
          <cell r="C304" t="str">
            <v> Núcleo de Formação e Gestão dos Espaços Escolares</v>
          </cell>
          <cell r="D304">
            <v>27737</v>
          </cell>
          <cell r="E304">
            <v>42</v>
          </cell>
        </row>
        <row r="305">
          <cell r="A305">
            <v>963</v>
          </cell>
          <cell r="B305" t="str">
            <v> Isabel dos Anjos da Encarnação Marques Piccione</v>
          </cell>
          <cell r="C305" t="str">
            <v> Núcleo de Formação e Gestão dos Espaços Escolares</v>
          </cell>
          <cell r="D305">
            <v>20270</v>
          </cell>
          <cell r="E305">
            <v>63</v>
          </cell>
        </row>
        <row r="306">
          <cell r="A306">
            <v>968</v>
          </cell>
          <cell r="B306" t="str">
            <v> Maria Luz Barreto Pulido</v>
          </cell>
          <cell r="C306" t="str">
            <v> Núcleo de Formação e Gestão dos Espaços Escolares</v>
          </cell>
          <cell r="D306">
            <v>20965</v>
          </cell>
          <cell r="E306">
            <v>61</v>
          </cell>
        </row>
        <row r="307">
          <cell r="A307">
            <v>978</v>
          </cell>
          <cell r="B307" t="str">
            <v> David Miguel Vasques da Silva</v>
          </cell>
          <cell r="C307" t="str">
            <v> Gabinete de Apoio ao Executivo</v>
          </cell>
          <cell r="D307">
            <v>27571</v>
          </cell>
          <cell r="E307">
            <v>43</v>
          </cell>
        </row>
        <row r="308">
          <cell r="A308">
            <v>982</v>
          </cell>
          <cell r="B308" t="str">
            <v> Rui Manuel Vieira Flores</v>
          </cell>
          <cell r="C308" t="str">
            <v> Núcleo de Formação e Gestão dos Espaços Escolares</v>
          </cell>
          <cell r="D308">
            <v>26206</v>
          </cell>
          <cell r="E308">
            <v>46</v>
          </cell>
        </row>
        <row r="309">
          <cell r="A309">
            <v>983</v>
          </cell>
          <cell r="B309" t="str">
            <v> Mariana da Conceição Carreira Pinheiro Ornelas do Rego</v>
          </cell>
          <cell r="C309" t="str">
            <v> Núcleo da Biblioteca e Arquivo Histórico</v>
          </cell>
          <cell r="D309">
            <v>24934</v>
          </cell>
          <cell r="E309">
            <v>50</v>
          </cell>
        </row>
        <row r="310">
          <cell r="A310">
            <v>984</v>
          </cell>
          <cell r="B310" t="str">
            <v> Anabela Fernandes Martins Cruz</v>
          </cell>
          <cell r="C310" t="str">
            <v> Núcleo de Formação e Gestão dos Espaços Escolares</v>
          </cell>
          <cell r="D310">
            <v>27929</v>
          </cell>
          <cell r="E310">
            <v>42</v>
          </cell>
        </row>
        <row r="311">
          <cell r="A311">
            <v>985</v>
          </cell>
          <cell r="B311" t="str">
            <v> Tânia Marisa Torres Leiria</v>
          </cell>
          <cell r="C311" t="str">
            <v> Núcleo de Formação e Gestão dos Espaços Escolares</v>
          </cell>
          <cell r="D311">
            <v>28947</v>
          </cell>
          <cell r="E311">
            <v>39</v>
          </cell>
        </row>
        <row r="312">
          <cell r="A312">
            <v>993</v>
          </cell>
          <cell r="B312" t="str">
            <v> Isabel Maria de Jesus Marques</v>
          </cell>
          <cell r="C312" t="str">
            <v> Núcleo da Biblioteca e Arquivo Histórico</v>
          </cell>
          <cell r="D312">
            <v>22716</v>
          </cell>
          <cell r="E312">
            <v>56</v>
          </cell>
        </row>
        <row r="313">
          <cell r="A313">
            <v>994</v>
          </cell>
          <cell r="B313" t="str">
            <v> Maria da Conceição Alexandre Bernardo Pereira</v>
          </cell>
          <cell r="C313" t="str">
            <v> Núcleo da Biblioteca e Arquivo Histórico</v>
          </cell>
          <cell r="D313">
            <v>25831</v>
          </cell>
          <cell r="E313">
            <v>47</v>
          </cell>
        </row>
        <row r="314">
          <cell r="A314">
            <v>1007</v>
          </cell>
          <cell r="B314" t="str">
            <v> Maria João Silva Rodrigues</v>
          </cell>
          <cell r="C314" t="str">
            <v> Núcleo de Contabilidade, Património e Economato</v>
          </cell>
          <cell r="D314">
            <v>25768</v>
          </cell>
          <cell r="E314">
            <v>48</v>
          </cell>
        </row>
        <row r="315">
          <cell r="A315">
            <v>1013</v>
          </cell>
          <cell r="B315" t="str">
            <v> Carlos Manuel Gonçalves Moita Helena</v>
          </cell>
          <cell r="C315" t="str">
            <v> Núcleo do Parque de Campismo</v>
          </cell>
          <cell r="D315">
            <v>26041</v>
          </cell>
          <cell r="E315">
            <v>47</v>
          </cell>
        </row>
        <row r="316">
          <cell r="A316">
            <v>1014</v>
          </cell>
          <cell r="B316" t="str">
            <v> Luis Filipe Gonçalves Emídio</v>
          </cell>
          <cell r="C316" t="str">
            <v> Núcleo de Manutenção dos Equipamentos</v>
          </cell>
          <cell r="D316">
            <v>30873</v>
          </cell>
          <cell r="E316">
            <v>34</v>
          </cell>
        </row>
        <row r="317">
          <cell r="A317">
            <v>1015</v>
          </cell>
          <cell r="B317" t="str">
            <v> Paula Cristina da Silva Parra Inácio</v>
          </cell>
          <cell r="C317" t="str">
            <v> Núcleo de Notariado</v>
          </cell>
          <cell r="D317">
            <v>25864</v>
          </cell>
          <cell r="E317">
            <v>47</v>
          </cell>
        </row>
        <row r="318">
          <cell r="A318">
            <v>1016</v>
          </cell>
          <cell r="B318" t="str">
            <v> Susana Margarida Lima Curtinha Carriço</v>
          </cell>
          <cell r="C318" t="str">
            <v> Núcleo Técnico e de Atendimento ao Público</v>
          </cell>
          <cell r="D318">
            <v>29822</v>
          </cell>
          <cell r="E318">
            <v>37</v>
          </cell>
        </row>
        <row r="319">
          <cell r="A319">
            <v>1017</v>
          </cell>
          <cell r="B319" t="str">
            <v> Cristina da Conceição Soares Catarro</v>
          </cell>
          <cell r="C319" t="str">
            <v> Núcleo de Formação e Gestão dos Espaços Escolares</v>
          </cell>
          <cell r="D319">
            <v>26164</v>
          </cell>
          <cell r="E319">
            <v>47</v>
          </cell>
        </row>
        <row r="320">
          <cell r="A320">
            <v>1018</v>
          </cell>
          <cell r="B320" t="str">
            <v> Nuno Manuel Serrano Gandola</v>
          </cell>
          <cell r="C320" t="str">
            <v> Núcleo de Habitação Social</v>
          </cell>
          <cell r="D320">
            <v>29358</v>
          </cell>
          <cell r="E320">
            <v>38</v>
          </cell>
        </row>
        <row r="321">
          <cell r="A321">
            <v>1019</v>
          </cell>
          <cell r="B321" t="str">
            <v> Catarina Augusta Cristo Clemente</v>
          </cell>
          <cell r="C321" t="str">
            <v> Núcleo de Estudos e Intervenção Psicológica</v>
          </cell>
          <cell r="D321">
            <v>25727</v>
          </cell>
          <cell r="E321">
            <v>48</v>
          </cell>
        </row>
        <row r="322">
          <cell r="A322">
            <v>1020</v>
          </cell>
          <cell r="B322" t="str">
            <v> Elsa Cristina de Jesus Clemente</v>
          </cell>
          <cell r="C322" t="str">
            <v> Núcleo de Candidaturas</v>
          </cell>
          <cell r="D322">
            <v>28552</v>
          </cell>
          <cell r="E322">
            <v>40</v>
          </cell>
        </row>
        <row r="323">
          <cell r="A323">
            <v>1024</v>
          </cell>
          <cell r="B323" t="str">
            <v> Cristina Nogueira Mira</v>
          </cell>
          <cell r="C323" t="str">
            <v> Câmara Municipal</v>
          </cell>
          <cell r="D323">
            <v>27958</v>
          </cell>
          <cell r="E323">
            <v>42</v>
          </cell>
        </row>
        <row r="324">
          <cell r="A324">
            <v>1025</v>
          </cell>
          <cell r="B324" t="str">
            <v> Joao Carlos Rodrigues Viegas</v>
          </cell>
          <cell r="C324" t="str">
            <v> Gabinete de Apoio ao Executivo</v>
          </cell>
          <cell r="D324">
            <v>26649</v>
          </cell>
          <cell r="E324">
            <v>45</v>
          </cell>
        </row>
        <row r="325">
          <cell r="A325">
            <v>1028</v>
          </cell>
          <cell r="B325" t="str">
            <v> Paula Cristina Leal Horta</v>
          </cell>
          <cell r="C325" t="str">
            <v> Divisão de Gestão Administrativa e Financeira</v>
          </cell>
          <cell r="D325">
            <v>29742</v>
          </cell>
          <cell r="E325">
            <v>37</v>
          </cell>
        </row>
        <row r="326">
          <cell r="A326">
            <v>1029</v>
          </cell>
          <cell r="B326" t="str">
            <v> Maria Jose Ramires Helena Ribeiro</v>
          </cell>
          <cell r="C326" t="str">
            <v> Núcleo do Parque de Campismo</v>
          </cell>
          <cell r="D326">
            <v>21022</v>
          </cell>
          <cell r="E326">
            <v>61</v>
          </cell>
        </row>
        <row r="327">
          <cell r="A327">
            <v>1030</v>
          </cell>
          <cell r="B327" t="str">
            <v> Ana Luisa Domingos André Marques</v>
          </cell>
          <cell r="C327" t="str">
            <v> Núcleo de Formação e Gestão dos Espaços Escolares</v>
          </cell>
          <cell r="D327">
            <v>26628</v>
          </cell>
          <cell r="E327">
            <v>45</v>
          </cell>
        </row>
        <row r="328">
          <cell r="A328">
            <v>1031</v>
          </cell>
          <cell r="B328" t="str">
            <v> Adriana Isabel Marques da Rosa Alexandre</v>
          </cell>
          <cell r="C328" t="str">
            <v> Núcleo de Formação e Gestão dos Espaços Escolares</v>
          </cell>
          <cell r="D328">
            <v>27937</v>
          </cell>
          <cell r="E328">
            <v>42</v>
          </cell>
        </row>
        <row r="329">
          <cell r="A329">
            <v>1032</v>
          </cell>
          <cell r="B329" t="str">
            <v> Maria da Glória Cláudio Leonardo Roberto</v>
          </cell>
          <cell r="C329" t="str">
            <v> Núcleo de Formação e Gestão dos Espaços Escolares</v>
          </cell>
          <cell r="D329">
            <v>23690</v>
          </cell>
          <cell r="E329">
            <v>53</v>
          </cell>
        </row>
        <row r="330">
          <cell r="A330">
            <v>1037</v>
          </cell>
          <cell r="B330" t="str">
            <v> Inês Cristina Cavaco Bugalho Viegas</v>
          </cell>
          <cell r="C330" t="str">
            <v> Núcleo de Formação e Gestão dos Espaços Escolares</v>
          </cell>
          <cell r="D330">
            <v>30273</v>
          </cell>
          <cell r="E330">
            <v>35</v>
          </cell>
        </row>
        <row r="331">
          <cell r="A331">
            <v>1039</v>
          </cell>
          <cell r="B331" t="str">
            <v> Alexandre Matias Vicente</v>
          </cell>
          <cell r="C331" t="str">
            <v> Serviço Municipal de Protecção Civil</v>
          </cell>
          <cell r="D331">
            <v>30555</v>
          </cell>
          <cell r="E331">
            <v>35</v>
          </cell>
        </row>
        <row r="332">
          <cell r="A332">
            <v>1040</v>
          </cell>
          <cell r="B332" t="str">
            <v> Carlos Manuel Afonso Pereira</v>
          </cell>
          <cell r="C332" t="str">
            <v> Divisão de Desporto e Saúde</v>
          </cell>
          <cell r="D332">
            <v>23900</v>
          </cell>
          <cell r="E332">
            <v>53</v>
          </cell>
        </row>
        <row r="333">
          <cell r="A333">
            <v>1042</v>
          </cell>
          <cell r="B333" t="str">
            <v> Filipe Manuel Rodrigues dos Santos</v>
          </cell>
          <cell r="C333" t="str">
            <v> Núcleo de Estágios e Provas Desportivas</v>
          </cell>
          <cell r="D333">
            <v>25182</v>
          </cell>
          <cell r="E333">
            <v>49</v>
          </cell>
        </row>
        <row r="334">
          <cell r="A334">
            <v>1048</v>
          </cell>
          <cell r="B334" t="str">
            <v> Ana Isa Cosme Madeira</v>
          </cell>
          <cell r="C334" t="str">
            <v> Núcleo de Formação e Gestão dos Espaços Escolares</v>
          </cell>
          <cell r="D334">
            <v>31134</v>
          </cell>
          <cell r="E334">
            <v>33</v>
          </cell>
        </row>
        <row r="335">
          <cell r="A335">
            <v>1054</v>
          </cell>
          <cell r="B335" t="str">
            <v> Nidia Sofia Galhardo Bonança Ferreira</v>
          </cell>
          <cell r="C335" t="str">
            <v> Núcleo de Formação e Gestão dos Espaços Escolares</v>
          </cell>
          <cell r="D335">
            <v>28419</v>
          </cell>
          <cell r="E335">
            <v>40</v>
          </cell>
        </row>
        <row r="336">
          <cell r="A336">
            <v>1064</v>
          </cell>
          <cell r="B336" t="str">
            <v> Hugo Miguel Ferreira Viegas</v>
          </cell>
          <cell r="C336" t="str">
            <v> Núcleo de Gestão dos Espaços Desportivos</v>
          </cell>
          <cell r="D336">
            <v>29061</v>
          </cell>
          <cell r="E336">
            <v>39</v>
          </cell>
        </row>
        <row r="337">
          <cell r="A337">
            <v>1071</v>
          </cell>
          <cell r="B337" t="str">
            <v> Nuno Miguel Pessanha Ferreira</v>
          </cell>
          <cell r="C337" t="str">
            <v> Núcleo de Gestão dos Espaços Desportivos</v>
          </cell>
          <cell r="D337">
            <v>29217</v>
          </cell>
          <cell r="E337">
            <v>38</v>
          </cell>
        </row>
        <row r="338">
          <cell r="A338">
            <v>1079</v>
          </cell>
          <cell r="B338" t="str">
            <v> Maria Emanuel da Rocha Fontes Pereira de Melo</v>
          </cell>
          <cell r="C338" t="str">
            <v> Núcleo de Formação e Gestão dos Espaços Escolares</v>
          </cell>
          <cell r="D338">
            <v>30795</v>
          </cell>
          <cell r="E338">
            <v>34</v>
          </cell>
        </row>
        <row r="339">
          <cell r="A339">
            <v>1083</v>
          </cell>
          <cell r="B339" t="str">
            <v> Sofia Isabel Filipe Ferreira</v>
          </cell>
          <cell r="C339" t="str">
            <v> Núcleo de Estudos e Intervenção Psicológica</v>
          </cell>
          <cell r="D339">
            <v>28877</v>
          </cell>
          <cell r="E339">
            <v>39</v>
          </cell>
        </row>
        <row r="340">
          <cell r="A340">
            <v>1084</v>
          </cell>
          <cell r="B340" t="str">
            <v> Antonio Pedro Marques Ferreira dos Santos Costa</v>
          </cell>
          <cell r="C340" t="str">
            <v> Núcleo de Estudos e Intervenção Psicológica</v>
          </cell>
          <cell r="D340">
            <v>29118</v>
          </cell>
          <cell r="E340">
            <v>38</v>
          </cell>
        </row>
        <row r="341">
          <cell r="A341">
            <v>1103</v>
          </cell>
          <cell r="B341" t="str">
            <v> Tatiana Isabel da Silva Rodrigues</v>
          </cell>
          <cell r="C341" t="str">
            <v> Núcleo de Formação e Gestão dos Espaços Escolares</v>
          </cell>
          <cell r="D341">
            <v>32411</v>
          </cell>
          <cell r="E341">
            <v>29</v>
          </cell>
        </row>
        <row r="342">
          <cell r="A342">
            <v>1105</v>
          </cell>
          <cell r="B342" t="str">
            <v> Claudia Sofia Faria Justo Serra</v>
          </cell>
          <cell r="C342" t="str">
            <v> Gabinete de Apoio ao Executivo</v>
          </cell>
          <cell r="D342">
            <v>29060</v>
          </cell>
          <cell r="E342">
            <v>39</v>
          </cell>
        </row>
        <row r="343">
          <cell r="A343">
            <v>1106</v>
          </cell>
          <cell r="B343" t="str">
            <v> Tânia Margarida Brito Madeira Romão</v>
          </cell>
          <cell r="C343" t="str">
            <v> Núcleo de Formação e Gestão dos Espaços Escolares</v>
          </cell>
          <cell r="D343">
            <v>30334</v>
          </cell>
          <cell r="E343">
            <v>35</v>
          </cell>
        </row>
        <row r="344">
          <cell r="A344">
            <v>1107</v>
          </cell>
          <cell r="B344" t="str">
            <v> Lucinda Maria do Nascimento Cosme Pires</v>
          </cell>
          <cell r="C344" t="str">
            <v> Núcleo de Gestão dos Espaços Desportivos</v>
          </cell>
          <cell r="D344">
            <v>22424</v>
          </cell>
          <cell r="E344">
            <v>57</v>
          </cell>
        </row>
        <row r="345">
          <cell r="A345">
            <v>1109</v>
          </cell>
          <cell r="B345" t="str">
            <v> Monica Isabel dos Santos Mateus Batista</v>
          </cell>
          <cell r="C345" t="str">
            <v> Gabinete de Apoio ao Executivo</v>
          </cell>
          <cell r="D345">
            <v>27870</v>
          </cell>
          <cell r="E345">
            <v>42</v>
          </cell>
        </row>
        <row r="346">
          <cell r="A346">
            <v>1111</v>
          </cell>
          <cell r="B346" t="str">
            <v> Jaques do Brito Vigua Pereira</v>
          </cell>
          <cell r="C346" t="str">
            <v> Núcleo de Gestão dos Espaços Desportivos</v>
          </cell>
          <cell r="D346">
            <v>28065</v>
          </cell>
          <cell r="E346">
            <v>41</v>
          </cell>
        </row>
        <row r="347">
          <cell r="A347">
            <v>1112</v>
          </cell>
          <cell r="B347" t="str">
            <v> Tiago Miguel Cristo Vicente</v>
          </cell>
          <cell r="C347" t="str">
            <v> Núcleo de Gestão dos Espaços Desportivos</v>
          </cell>
          <cell r="D347">
            <v>31234</v>
          </cell>
          <cell r="E347">
            <v>33</v>
          </cell>
        </row>
        <row r="348">
          <cell r="A348">
            <v>1114</v>
          </cell>
          <cell r="B348" t="str">
            <v> José Manuel Benjamim Carepa Vaz</v>
          </cell>
          <cell r="C348" t="str">
            <v> Núcleo de Gestão Urbana e Projetos Estruturantes</v>
          </cell>
          <cell r="D348">
            <v>28186</v>
          </cell>
          <cell r="E348">
            <v>41</v>
          </cell>
        </row>
        <row r="349">
          <cell r="A349">
            <v>1115</v>
          </cell>
          <cell r="B349" t="str">
            <v> Vital Luis Madeira Costa</v>
          </cell>
          <cell r="C349" t="str">
            <v> Gabinete de Apoio ao Executivo</v>
          </cell>
          <cell r="D349">
            <v>31151</v>
          </cell>
          <cell r="E349">
            <v>33</v>
          </cell>
        </row>
        <row r="350">
          <cell r="A350">
            <v>1138</v>
          </cell>
          <cell r="B350" t="str">
            <v> Maria Alice Madeira Boinha Viegas</v>
          </cell>
          <cell r="C350" t="str">
            <v> Núcleo de Formação e Gestão dos Espaços Escolares</v>
          </cell>
          <cell r="D350">
            <v>24324</v>
          </cell>
          <cell r="E350">
            <v>52</v>
          </cell>
        </row>
        <row r="351">
          <cell r="A351">
            <v>1140</v>
          </cell>
          <cell r="B351" t="str">
            <v> Maria Vitoria Gonçalves Gomes Batista</v>
          </cell>
          <cell r="C351" t="str">
            <v> Núcleo de Formação e Gestão dos Espaços Escolares</v>
          </cell>
          <cell r="D351">
            <v>21066</v>
          </cell>
          <cell r="E351">
            <v>61</v>
          </cell>
        </row>
        <row r="352">
          <cell r="A352">
            <v>1148</v>
          </cell>
          <cell r="B352" t="str">
            <v> Ana Mafalda Costa Mendonça</v>
          </cell>
          <cell r="C352" t="str">
            <v> Núcleo da Biblioteca e Arquivo Histórico</v>
          </cell>
          <cell r="D352">
            <v>24920</v>
          </cell>
          <cell r="E352">
            <v>50</v>
          </cell>
        </row>
        <row r="353">
          <cell r="A353">
            <v>1159</v>
          </cell>
          <cell r="B353" t="str">
            <v> Joana Andrea Pires Caleiro</v>
          </cell>
          <cell r="C353" t="str">
            <v> Serviço Municipal de Protecção Civil</v>
          </cell>
          <cell r="D353">
            <v>31508</v>
          </cell>
          <cell r="E353">
            <v>32</v>
          </cell>
        </row>
        <row r="354">
          <cell r="A354">
            <v>1190</v>
          </cell>
          <cell r="B354" t="str">
            <v> Cesaltina Maria da Silva Pereira Torres</v>
          </cell>
          <cell r="C354" t="str">
            <v> Núcleo do Assoc. e Gestão dos Espaços Culturais</v>
          </cell>
          <cell r="D354">
            <v>24265</v>
          </cell>
          <cell r="E354">
            <v>52</v>
          </cell>
        </row>
        <row r="355">
          <cell r="A355">
            <v>1197</v>
          </cell>
          <cell r="B355" t="str">
            <v> Luis Miguel Guerreiro Romão</v>
          </cell>
          <cell r="C355" t="str">
            <v> Câmara Municipal</v>
          </cell>
          <cell r="D355">
            <v>26538</v>
          </cell>
          <cell r="E355">
            <v>46</v>
          </cell>
        </row>
        <row r="356">
          <cell r="A356">
            <v>1209</v>
          </cell>
          <cell r="B356" t="str">
            <v> Pedro Miguel Pereira Morais</v>
          </cell>
          <cell r="C356" t="str">
            <v> Núcleo da Juventude</v>
          </cell>
          <cell r="D356">
            <v>29979</v>
          </cell>
          <cell r="E356">
            <v>36</v>
          </cell>
        </row>
        <row r="357">
          <cell r="A357">
            <v>1240</v>
          </cell>
          <cell r="B357" t="str">
            <v> Maria da Encarnação Piloto Pires Candeias</v>
          </cell>
          <cell r="C357" t="str">
            <v> Núcleo de Formação e Gestão dos Espaços Escolares</v>
          </cell>
          <cell r="D357">
            <v>25929</v>
          </cell>
          <cell r="E357">
            <v>47</v>
          </cell>
        </row>
        <row r="358">
          <cell r="A358">
            <v>1251</v>
          </cell>
          <cell r="B358" t="str">
            <v> Catia Filipa Pires Romão Viegas</v>
          </cell>
          <cell r="C358" t="str">
            <v> Núcleo de Formação e Gestão dos Espaços Escolares</v>
          </cell>
          <cell r="D358">
            <v>30115</v>
          </cell>
          <cell r="E358">
            <v>36</v>
          </cell>
        </row>
        <row r="359">
          <cell r="A359">
            <v>1274</v>
          </cell>
          <cell r="B359" t="str">
            <v> Maria Fátima Lourenço Claudino Currito</v>
          </cell>
          <cell r="C359" t="str">
            <v> Núcleo de Formação e Gestão dos Espaços Escolares</v>
          </cell>
          <cell r="D359">
            <v>19525</v>
          </cell>
          <cell r="E359">
            <v>65</v>
          </cell>
        </row>
        <row r="360">
          <cell r="A360">
            <v>1290</v>
          </cell>
          <cell r="B360" t="str">
            <v> Jorge Manuel Duarte Vaz</v>
          </cell>
          <cell r="C360" t="str">
            <v> Serviço Municipal de Protecção Civil</v>
          </cell>
          <cell r="D360">
            <v>30639</v>
          </cell>
          <cell r="E360">
            <v>34</v>
          </cell>
        </row>
        <row r="361">
          <cell r="A361">
            <v>1316</v>
          </cell>
          <cell r="B361" t="str">
            <v> Martinha de Jesus Segurado dos Reis</v>
          </cell>
          <cell r="C361" t="str">
            <v> Núcleo de Limpeza Urbana e Recolha de Resíduos</v>
          </cell>
          <cell r="D361">
            <v>26942</v>
          </cell>
          <cell r="E361">
            <v>44</v>
          </cell>
        </row>
        <row r="362">
          <cell r="A362">
            <v>1320</v>
          </cell>
          <cell r="B362" t="str">
            <v> Carla Alexandra Salas Pinto</v>
          </cell>
          <cell r="C362" t="str">
            <v> Núcleo de Formação e Gestão dos Espaços Escolares</v>
          </cell>
          <cell r="D362">
            <v>28047</v>
          </cell>
          <cell r="E362">
            <v>41</v>
          </cell>
        </row>
        <row r="363">
          <cell r="A363">
            <v>1327</v>
          </cell>
          <cell r="B363" t="str">
            <v> Ricardo Manuel Verlhanito António</v>
          </cell>
          <cell r="C363" t="str">
            <v> Núcleo de Gestão dos Espaços Desportivos</v>
          </cell>
          <cell r="D363">
            <v>30833</v>
          </cell>
          <cell r="E363">
            <v>34</v>
          </cell>
        </row>
        <row r="364">
          <cell r="A364">
            <v>1350</v>
          </cell>
          <cell r="B364" t="str">
            <v> Filipe Alexandre Botequilha Viegas</v>
          </cell>
          <cell r="C364" t="str">
            <v> Núcleo do Assoc. e Gestão dos Espaços Culturais</v>
          </cell>
          <cell r="D364">
            <v>30891</v>
          </cell>
          <cell r="E364">
            <v>34</v>
          </cell>
        </row>
        <row r="365">
          <cell r="A365">
            <v>1351</v>
          </cell>
          <cell r="B365" t="str">
            <v> Marilio Duarte Geada Gonçalves</v>
          </cell>
          <cell r="C365" t="str">
            <v> Serviço Municipal de Protecção Civil</v>
          </cell>
          <cell r="D365">
            <v>29379</v>
          </cell>
          <cell r="E365">
            <v>38</v>
          </cell>
        </row>
        <row r="366">
          <cell r="A366">
            <v>1362</v>
          </cell>
          <cell r="B366" t="str">
            <v> Sofia Alexandra Pires Correia</v>
          </cell>
          <cell r="C366" t="str">
            <v> Núcleo de Gestão Urbana e Projetos Estruturantes</v>
          </cell>
          <cell r="D366">
            <v>26277</v>
          </cell>
          <cell r="E366">
            <v>46</v>
          </cell>
        </row>
        <row r="367">
          <cell r="A367">
            <v>1365</v>
          </cell>
          <cell r="B367" t="str">
            <v> Maria Isabel do Livramento Rodrigues Rosa</v>
          </cell>
          <cell r="C367" t="str">
            <v> Gabinete de Apoio ao Executivo</v>
          </cell>
          <cell r="D367">
            <v>23341</v>
          </cell>
          <cell r="E367">
            <v>54</v>
          </cell>
        </row>
        <row r="368">
          <cell r="A368">
            <v>1366</v>
          </cell>
          <cell r="B368" t="str">
            <v> Ana Luisa Silva Dâmaso</v>
          </cell>
          <cell r="C368" t="str">
            <v> Núcleo de Acção Social</v>
          </cell>
          <cell r="D368">
            <v>30163</v>
          </cell>
          <cell r="E368">
            <v>36</v>
          </cell>
        </row>
        <row r="369">
          <cell r="A369">
            <v>1367</v>
          </cell>
          <cell r="B369" t="str">
            <v> Pedro Gonçalves Bica</v>
          </cell>
          <cell r="C369" t="str">
            <v> Núcleo de Contabilidade, Património e Economato</v>
          </cell>
          <cell r="D369">
            <v>31145</v>
          </cell>
          <cell r="E369">
            <v>33</v>
          </cell>
        </row>
        <row r="370">
          <cell r="A370">
            <v>1372</v>
          </cell>
          <cell r="B370" t="str">
            <v> Cecilia Gracinda Batista Campiao</v>
          </cell>
          <cell r="C370" t="str">
            <v> Núcleo de Formação e Gestão dos Espaços Escolares</v>
          </cell>
          <cell r="D370">
            <v>28415</v>
          </cell>
          <cell r="E370">
            <v>40</v>
          </cell>
        </row>
        <row r="371">
          <cell r="A371">
            <v>1390</v>
          </cell>
          <cell r="B371" t="str">
            <v> Rui Pedro Isidoro Cantadeiro Jacinto</v>
          </cell>
          <cell r="C371" t="str">
            <v> Núcleo de Mob. e Requalificação do Espaço Público</v>
          </cell>
          <cell r="D371">
            <v>30337</v>
          </cell>
          <cell r="E371">
            <v>35</v>
          </cell>
        </row>
        <row r="372">
          <cell r="A372">
            <v>1392</v>
          </cell>
          <cell r="B372" t="str">
            <v> Ana Lucia Santos Nunes Pereira</v>
          </cell>
          <cell r="C372" t="str">
            <v> Núcleo do Parque de Campismo</v>
          </cell>
          <cell r="D372">
            <v>29577</v>
          </cell>
          <cell r="E372">
            <v>37</v>
          </cell>
        </row>
        <row r="373">
          <cell r="A373">
            <v>1393</v>
          </cell>
          <cell r="B373" t="str">
            <v> Paulo Gonçalves Vilanova</v>
          </cell>
          <cell r="C373" t="str">
            <v> Serviço Municipal de Protecção Civil</v>
          </cell>
          <cell r="D373">
            <v>27904</v>
          </cell>
          <cell r="E373">
            <v>42</v>
          </cell>
        </row>
        <row r="374">
          <cell r="A374">
            <v>1394</v>
          </cell>
          <cell r="B374" t="str">
            <v> Maria de Fátima Pereira Lopes</v>
          </cell>
          <cell r="C374" t="str">
            <v> Serviço Municipal de Protecção Civil</v>
          </cell>
          <cell r="D374">
            <v>26929</v>
          </cell>
          <cell r="E374">
            <v>44</v>
          </cell>
        </row>
        <row r="375">
          <cell r="A375">
            <v>1398</v>
          </cell>
          <cell r="B375" t="str">
            <v> Ricardo Vasco Gonçalves Moia</v>
          </cell>
          <cell r="C375" t="str">
            <v> Núcleo de Serviços Gerais</v>
          </cell>
          <cell r="D375">
            <v>28401</v>
          </cell>
          <cell r="E375">
            <v>40</v>
          </cell>
        </row>
        <row r="376">
          <cell r="A376">
            <v>1405</v>
          </cell>
          <cell r="B376" t="str">
            <v> Paulo Manuel Pereira Simas</v>
          </cell>
          <cell r="C376" t="str">
            <v> Núcleo de Formação e Gestão dos Espaços Escolares</v>
          </cell>
          <cell r="D376">
            <v>24132</v>
          </cell>
          <cell r="E376">
            <v>52</v>
          </cell>
        </row>
        <row r="377">
          <cell r="A377">
            <v>1406</v>
          </cell>
          <cell r="B377" t="str">
            <v> Rosa Maria Botelho Guerreiro Cristina</v>
          </cell>
          <cell r="C377" t="str">
            <v> Núcleo de Formação e Gestão dos Espaços Escolares</v>
          </cell>
          <cell r="D377">
            <v>28957</v>
          </cell>
          <cell r="E377">
            <v>39</v>
          </cell>
        </row>
        <row r="378">
          <cell r="A378">
            <v>1430</v>
          </cell>
          <cell r="B378" t="str">
            <v> André Dourado Nobre Ramos</v>
          </cell>
          <cell r="C378" t="str">
            <v> Núcleo do Parque de Campismo</v>
          </cell>
          <cell r="D378">
            <v>31846</v>
          </cell>
          <cell r="E378">
            <v>31</v>
          </cell>
        </row>
        <row r="379">
          <cell r="A379">
            <v>1432</v>
          </cell>
          <cell r="B379" t="str">
            <v> Gilda Filipa Ramos Gonçalves</v>
          </cell>
          <cell r="C379" t="str">
            <v> Núcleo de Formação e Gestão dos Espaços Escolares</v>
          </cell>
          <cell r="D379">
            <v>31661</v>
          </cell>
          <cell r="E379">
            <v>31</v>
          </cell>
        </row>
        <row r="380">
          <cell r="A380">
            <v>1433</v>
          </cell>
          <cell r="B380" t="str">
            <v> Maria Luisa Pereira Fernandes Antunes</v>
          </cell>
          <cell r="C380" t="str">
            <v> Núcleo de Formação e Gestão dos Espaços Escolares</v>
          </cell>
          <cell r="D380">
            <v>25729</v>
          </cell>
          <cell r="E380">
            <v>48</v>
          </cell>
        </row>
        <row r="381">
          <cell r="A381">
            <v>1451</v>
          </cell>
          <cell r="B381" t="str">
            <v> Elsa Cristina Rodrigues dos Anjos Fernandes</v>
          </cell>
          <cell r="C381" t="str">
            <v> Núcleo de Gestão de Espaços Sociais</v>
          </cell>
          <cell r="D381">
            <v>28243</v>
          </cell>
          <cell r="E381">
            <v>41</v>
          </cell>
        </row>
        <row r="382">
          <cell r="A382">
            <v>1474</v>
          </cell>
          <cell r="B382" t="str">
            <v> Diana Cristina Silva e Sepúlveda Marques Mendonça</v>
          </cell>
          <cell r="C382" t="str">
            <v> Núcleo do Parque de Campismo</v>
          </cell>
          <cell r="D382">
            <v>27007</v>
          </cell>
          <cell r="E382">
            <v>44</v>
          </cell>
        </row>
        <row r="383">
          <cell r="A383">
            <v>1512</v>
          </cell>
          <cell r="B383" t="str">
            <v> Claudia Sofia Fernandes de Jesus Serrano</v>
          </cell>
          <cell r="C383" t="str">
            <v> Núcleo de Serviços Gerais</v>
          </cell>
          <cell r="D383">
            <v>27800</v>
          </cell>
          <cell r="E383">
            <v>42</v>
          </cell>
        </row>
        <row r="384">
          <cell r="A384">
            <v>1535</v>
          </cell>
          <cell r="B384" t="str">
            <v> Bruno José Agostinho Ferreira</v>
          </cell>
          <cell r="C384" t="str">
            <v> Núcleo de Serviços Gerais</v>
          </cell>
          <cell r="D384">
            <v>28362</v>
          </cell>
          <cell r="E384">
            <v>41</v>
          </cell>
        </row>
        <row r="385">
          <cell r="A385">
            <v>1576</v>
          </cell>
          <cell r="B385" t="str">
            <v> Maria dos Reis Rosa Santos da Silva</v>
          </cell>
          <cell r="C385" t="str">
            <v> Núcleo de Gestão de Espaços Sociais</v>
          </cell>
          <cell r="D385">
            <v>19364</v>
          </cell>
          <cell r="E385">
            <v>65</v>
          </cell>
        </row>
        <row r="386">
          <cell r="A386">
            <v>1597</v>
          </cell>
          <cell r="B386" t="str">
            <v> Paulo Alexandre Calvinho Conceição</v>
          </cell>
          <cell r="C386" t="str">
            <v> Câmara Municipal</v>
          </cell>
          <cell r="D386">
            <v>25183</v>
          </cell>
          <cell r="E386">
            <v>49</v>
          </cell>
        </row>
        <row r="387">
          <cell r="A387">
            <v>1622</v>
          </cell>
          <cell r="B387" t="str">
            <v> Ângelo da Silva Brito</v>
          </cell>
          <cell r="C387" t="str">
            <v> Núcleo de Taxas e Licenças</v>
          </cell>
          <cell r="D387">
            <v>26798</v>
          </cell>
          <cell r="E387">
            <v>45</v>
          </cell>
        </row>
        <row r="388">
          <cell r="A388">
            <v>1624</v>
          </cell>
          <cell r="B388" t="str">
            <v> Francisco Guerreiro Munhoz</v>
          </cell>
          <cell r="C388" t="str">
            <v> Núcleo de Serviços Gerais</v>
          </cell>
          <cell r="D388">
            <v>24475</v>
          </cell>
          <cell r="E388">
            <v>51</v>
          </cell>
        </row>
        <row r="389">
          <cell r="A389">
            <v>1628</v>
          </cell>
          <cell r="B389" t="str">
            <v> Carina Isabel Botequilha Néné</v>
          </cell>
          <cell r="C389" t="str">
            <v> Núcleo de Serviços Gerais</v>
          </cell>
          <cell r="D389">
            <v>30575</v>
          </cell>
          <cell r="E389">
            <v>34</v>
          </cell>
        </row>
        <row r="390">
          <cell r="A390">
            <v>1632</v>
          </cell>
          <cell r="B390" t="str">
            <v> Rui Daniel de Carvalho Ribeiro</v>
          </cell>
          <cell r="C390" t="str">
            <v> Câmara Municipal</v>
          </cell>
          <cell r="D390">
            <v>31504</v>
          </cell>
          <cell r="E390">
            <v>32</v>
          </cell>
        </row>
        <row r="391">
          <cell r="A391">
            <v>1648</v>
          </cell>
          <cell r="B391" t="str">
            <v> Rute de Assunção Serrano da Rosa</v>
          </cell>
          <cell r="C391" t="str">
            <v> Núcleo de Formação e Gestão dos Espaços Escolares</v>
          </cell>
          <cell r="D391">
            <v>29484</v>
          </cell>
          <cell r="E391">
            <v>37</v>
          </cell>
        </row>
        <row r="392">
          <cell r="A392">
            <v>1683</v>
          </cell>
          <cell r="B392" t="str">
            <v> Alexandre Herminio Drago Madeira</v>
          </cell>
          <cell r="C392" t="str">
            <v> Câmara Municipal</v>
          </cell>
          <cell r="D392">
            <v>0</v>
          </cell>
          <cell r="E392">
            <v>0</v>
          </cell>
        </row>
        <row r="393">
          <cell r="A393">
            <v>1684</v>
          </cell>
          <cell r="B393" t="str">
            <v> Maria Luisa Currito Oliveira e Castro</v>
          </cell>
          <cell r="C393" t="str">
            <v> Câmara Municipal</v>
          </cell>
          <cell r="D393">
            <v>0</v>
          </cell>
          <cell r="E393">
            <v>0</v>
          </cell>
        </row>
        <row r="394">
          <cell r="A394">
            <v>1685</v>
          </cell>
          <cell r="B394" t="str">
            <v> Maria do Rosário Papafina Proença</v>
          </cell>
          <cell r="C394" t="str">
            <v> Câmara Municipal</v>
          </cell>
          <cell r="D394">
            <v>0</v>
          </cell>
          <cell r="E394">
            <v>0</v>
          </cell>
        </row>
        <row r="395">
          <cell r="A395">
            <v>1686</v>
          </cell>
          <cell r="B395" t="str">
            <v> António Filipe Parra Martins</v>
          </cell>
          <cell r="C395" t="str">
            <v> Câmara Municipal</v>
          </cell>
          <cell r="D395">
            <v>0</v>
          </cell>
          <cell r="E395">
            <v>0</v>
          </cell>
        </row>
        <row r="396">
          <cell r="A396">
            <v>1687</v>
          </cell>
          <cell r="B396" t="str">
            <v> António Manuel Cipriano Cabrita</v>
          </cell>
          <cell r="C396" t="str">
            <v> Câmara Municipal</v>
          </cell>
          <cell r="D396">
            <v>0</v>
          </cell>
          <cell r="E396">
            <v>0</v>
          </cell>
        </row>
        <row r="397">
          <cell r="A397">
            <v>1688</v>
          </cell>
          <cell r="B397" t="str">
            <v> Ricardo José Madeira Cipriano</v>
          </cell>
          <cell r="C397" t="str">
            <v> Câmara Municipal</v>
          </cell>
          <cell r="D397">
            <v>0</v>
          </cell>
          <cell r="E397">
            <v>0</v>
          </cell>
        </row>
        <row r="398">
          <cell r="A398">
            <v>1689</v>
          </cell>
          <cell r="B398" t="str">
            <v> Carlos Manuel Fernandes Almeida Lanca</v>
          </cell>
          <cell r="C398" t="str">
            <v> Câmara Municipal</v>
          </cell>
          <cell r="D398">
            <v>0</v>
          </cell>
          <cell r="E398">
            <v>0</v>
          </cell>
        </row>
        <row r="399">
          <cell r="A399">
            <v>1690</v>
          </cell>
          <cell r="B399" t="str">
            <v> Maria Alexandra Martins Livramento</v>
          </cell>
          <cell r="C399" t="str">
            <v> Câmara Municipal</v>
          </cell>
          <cell r="D399">
            <v>0</v>
          </cell>
          <cell r="E399">
            <v>0</v>
          </cell>
        </row>
        <row r="400">
          <cell r="A400">
            <v>1691</v>
          </cell>
          <cell r="B400" t="str">
            <v> Luis Manuel da Rosa Fernandes</v>
          </cell>
          <cell r="C400" t="str">
            <v> Câmara Municipal</v>
          </cell>
          <cell r="D400">
            <v>0</v>
          </cell>
          <cell r="E400">
            <v>0</v>
          </cell>
        </row>
        <row r="401">
          <cell r="A401">
            <v>1692</v>
          </cell>
          <cell r="B401" t="str">
            <v> Margarida Rosa Molarinho de Brito Simão</v>
          </cell>
          <cell r="C401" t="str">
            <v> Câmara Municipal</v>
          </cell>
          <cell r="D401">
            <v>0</v>
          </cell>
          <cell r="E401">
            <v>0</v>
          </cell>
        </row>
        <row r="402">
          <cell r="A402">
            <v>1693</v>
          </cell>
          <cell r="B402" t="str">
            <v> Albertina Piedade Fernandes Madeira</v>
          </cell>
          <cell r="C402" t="str">
            <v> Câmara Municipal</v>
          </cell>
          <cell r="D402">
            <v>20460</v>
          </cell>
          <cell r="E402">
            <v>62</v>
          </cell>
        </row>
        <row r="403">
          <cell r="A403">
            <v>1694</v>
          </cell>
          <cell r="B403" t="str">
            <v> Lara Sofia Vairinhos Rosa</v>
          </cell>
          <cell r="C403" t="str">
            <v> Câmara Municipal</v>
          </cell>
          <cell r="D403">
            <v>0</v>
          </cell>
          <cell r="E403">
            <v>0</v>
          </cell>
        </row>
        <row r="404">
          <cell r="A404">
            <v>1695</v>
          </cell>
          <cell r="B404" t="str">
            <v> Armando José Parra da Silva</v>
          </cell>
          <cell r="C404" t="str">
            <v> Câmara Municipal</v>
          </cell>
          <cell r="D404">
            <v>0</v>
          </cell>
          <cell r="E404">
            <v>0</v>
          </cell>
        </row>
        <row r="405">
          <cell r="A405">
            <v>1696</v>
          </cell>
          <cell r="B405" t="str">
            <v> Rui João Gutierres Setubal</v>
          </cell>
          <cell r="C405" t="str">
            <v> Câmara Municipal</v>
          </cell>
          <cell r="D405">
            <v>0</v>
          </cell>
          <cell r="E405">
            <v>0</v>
          </cell>
        </row>
        <row r="406">
          <cell r="A406">
            <v>1697</v>
          </cell>
          <cell r="B406" t="str">
            <v> José Manuel Modesto Dourado</v>
          </cell>
          <cell r="C406" t="str">
            <v> Câmara Municipal</v>
          </cell>
          <cell r="D406">
            <v>0</v>
          </cell>
          <cell r="E406">
            <v>0</v>
          </cell>
        </row>
        <row r="407">
          <cell r="A407">
            <v>1698</v>
          </cell>
          <cell r="B407" t="str">
            <v> Pedro Rui da Silva Barros</v>
          </cell>
          <cell r="C407" t="str">
            <v> Câmara Municipal</v>
          </cell>
          <cell r="D407">
            <v>0</v>
          </cell>
          <cell r="E407">
            <v>0</v>
          </cell>
        </row>
        <row r="408">
          <cell r="A408">
            <v>1699</v>
          </cell>
          <cell r="B408" t="str">
            <v> Miguel Moreira da Costa</v>
          </cell>
          <cell r="C408" t="str">
            <v> Câmara Municipal</v>
          </cell>
          <cell r="D408">
            <v>0</v>
          </cell>
          <cell r="E408">
            <v>0</v>
          </cell>
        </row>
        <row r="409">
          <cell r="A409">
            <v>1700</v>
          </cell>
          <cell r="B409" t="str">
            <v> Jorge Manuel dos Santos Pinto</v>
          </cell>
          <cell r="C409" t="str">
            <v> Câmara Municipal</v>
          </cell>
          <cell r="D409">
            <v>0</v>
          </cell>
          <cell r="E409">
            <v>0</v>
          </cell>
        </row>
        <row r="410">
          <cell r="A410">
            <v>1701</v>
          </cell>
          <cell r="B410" t="str">
            <v> Maria Conceição Freitas Henrique Granado</v>
          </cell>
          <cell r="C410" t="str">
            <v> Câmara Municipal</v>
          </cell>
          <cell r="D410">
            <v>0</v>
          </cell>
          <cell r="E410">
            <v>0</v>
          </cell>
        </row>
        <row r="411">
          <cell r="A411">
            <v>1702</v>
          </cell>
          <cell r="B411" t="str">
            <v> Manuel Conceicao Antonio</v>
          </cell>
          <cell r="C411" t="str">
            <v> Câmara Municipal</v>
          </cell>
          <cell r="D411">
            <v>0</v>
          </cell>
          <cell r="E411">
            <v>0</v>
          </cell>
        </row>
        <row r="412">
          <cell r="A412">
            <v>1703</v>
          </cell>
          <cell r="B412" t="str">
            <v> José Roberto Leitão Guerreiro</v>
          </cell>
          <cell r="C412" t="str">
            <v> Câmara Municipal</v>
          </cell>
          <cell r="D412">
            <v>17131</v>
          </cell>
          <cell r="E412">
            <v>71</v>
          </cell>
        </row>
        <row r="413">
          <cell r="A413">
            <v>1704</v>
          </cell>
          <cell r="B413" t="str">
            <v> David Matias Murta</v>
          </cell>
          <cell r="C413" t="str">
            <v> Câmara Municipal</v>
          </cell>
          <cell r="D413">
            <v>27932</v>
          </cell>
          <cell r="E413">
            <v>42</v>
          </cell>
        </row>
        <row r="414">
          <cell r="A414">
            <v>1705</v>
          </cell>
          <cell r="B414" t="str">
            <v> Luis Miguel Cristo Salvador Salas</v>
          </cell>
          <cell r="C414" t="str">
            <v> Câmara Municipal</v>
          </cell>
          <cell r="D414">
            <v>0</v>
          </cell>
          <cell r="E414">
            <v>0</v>
          </cell>
        </row>
        <row r="415">
          <cell r="A415">
            <v>1706</v>
          </cell>
          <cell r="B415" t="str">
            <v> João Carlos Guerreiro Miguel Pereira</v>
          </cell>
          <cell r="C415" t="str">
            <v> Núcleo da Biblioteca e Arquivo Histórico</v>
          </cell>
          <cell r="D415">
            <v>28521</v>
          </cell>
          <cell r="E415">
            <v>40</v>
          </cell>
        </row>
        <row r="416">
          <cell r="A416">
            <v>1708</v>
          </cell>
          <cell r="B416" t="str">
            <v> Vasco Ricardo Salas Vasques</v>
          </cell>
          <cell r="C416" t="str">
            <v> Câmara Municipal</v>
          </cell>
          <cell r="D416">
            <v>0</v>
          </cell>
          <cell r="E416">
            <v>0</v>
          </cell>
        </row>
        <row r="417">
          <cell r="A417">
            <v>1709</v>
          </cell>
          <cell r="B417" t="str">
            <v> Célia Maria Marques da Rosa Paz</v>
          </cell>
          <cell r="C417" t="str">
            <v> Câmara Municipal</v>
          </cell>
          <cell r="D417">
            <v>0</v>
          </cell>
          <cell r="E417">
            <v>0</v>
          </cell>
        </row>
        <row r="418">
          <cell r="A418">
            <v>1710</v>
          </cell>
          <cell r="B418" t="str">
            <v> José Ernesto Gomes Barão</v>
          </cell>
          <cell r="C418" t="str">
            <v> Câmara Municipal</v>
          </cell>
          <cell r="D418">
            <v>0</v>
          </cell>
          <cell r="E418">
            <v>0</v>
          </cell>
        </row>
        <row r="419">
          <cell r="A419">
            <v>1711</v>
          </cell>
          <cell r="B419" t="str">
            <v> Luís Manuel Negrão Vargas</v>
          </cell>
          <cell r="C419" t="str">
            <v> Câmara Municipal</v>
          </cell>
          <cell r="D419">
            <v>0</v>
          </cell>
          <cell r="E419">
            <v>0</v>
          </cell>
        </row>
        <row r="420">
          <cell r="A420">
            <v>1712</v>
          </cell>
          <cell r="B420" t="str">
            <v> Rosa Maria Batista Ribeiro Cabrita</v>
          </cell>
          <cell r="C420" t="str">
            <v> Câmara Municipal</v>
          </cell>
          <cell r="D420">
            <v>0</v>
          </cell>
          <cell r="E420">
            <v>0</v>
          </cell>
        </row>
        <row r="421">
          <cell r="A421">
            <v>1713</v>
          </cell>
          <cell r="B421" t="str">
            <v> Vanda da Encarnação Matias Fernandes</v>
          </cell>
          <cell r="C421" t="str">
            <v> Câmara Municipal</v>
          </cell>
          <cell r="D421">
            <v>0</v>
          </cell>
          <cell r="E421">
            <v>0</v>
          </cell>
        </row>
        <row r="422">
          <cell r="A422">
            <v>1717</v>
          </cell>
          <cell r="B422" t="str">
            <v> Joana Maria da Rosa Silva Pinto</v>
          </cell>
          <cell r="C422" t="str">
            <v> Núcleo da Juventude</v>
          </cell>
          <cell r="D422">
            <v>32309</v>
          </cell>
          <cell r="E422">
            <v>30</v>
          </cell>
        </row>
        <row r="423">
          <cell r="A423">
            <v>1720</v>
          </cell>
          <cell r="B423" t="str">
            <v> Andreia Filipa Lopes Botequilha Cipriano</v>
          </cell>
          <cell r="C423" t="str">
            <v> Núcleo de Acção Social</v>
          </cell>
          <cell r="D423">
            <v>31979</v>
          </cell>
          <cell r="E423">
            <v>31</v>
          </cell>
        </row>
        <row r="424">
          <cell r="A424">
            <v>1721</v>
          </cell>
          <cell r="B424" t="str">
            <v> Vítor Hugo Agostinho Costa</v>
          </cell>
          <cell r="C424" t="str">
            <v> Núcleo da Juventude</v>
          </cell>
          <cell r="D424">
            <v>34441</v>
          </cell>
          <cell r="E424">
            <v>24</v>
          </cell>
        </row>
        <row r="425">
          <cell r="A425">
            <v>1733</v>
          </cell>
          <cell r="B425" t="str">
            <v> Lina Maria Martins Pato de Carvalho</v>
          </cell>
          <cell r="C425" t="str">
            <v> Núcleo da Biblioteca e Arquivo Histórico</v>
          </cell>
          <cell r="D425">
            <v>22391</v>
          </cell>
          <cell r="E425">
            <v>57</v>
          </cell>
        </row>
        <row r="426">
          <cell r="A426">
            <v>1737</v>
          </cell>
          <cell r="B426" t="str">
            <v> João Carlos Viegas Godinho</v>
          </cell>
          <cell r="C426" t="str">
            <v> Núcleo de Formação e Gestão dos Espaços Escolares</v>
          </cell>
          <cell r="D426">
            <v>32300</v>
          </cell>
          <cell r="E426">
            <v>30</v>
          </cell>
        </row>
        <row r="427">
          <cell r="A427">
            <v>1753</v>
          </cell>
          <cell r="B427" t="str">
            <v> Victor Manuel Figueiredo Fernandes Rosa</v>
          </cell>
          <cell r="C427" t="str">
            <v> Câmara Municipal</v>
          </cell>
          <cell r="D427">
            <v>0</v>
          </cell>
          <cell r="E427">
            <v>0</v>
          </cell>
        </row>
        <row r="428">
          <cell r="A428">
            <v>1754</v>
          </cell>
          <cell r="B428" t="str">
            <v> Valdemar Dionisio Parra</v>
          </cell>
          <cell r="C428" t="str">
            <v> Câmara Municipal</v>
          </cell>
          <cell r="D428">
            <v>0</v>
          </cell>
          <cell r="E428">
            <v>0</v>
          </cell>
        </row>
        <row r="429">
          <cell r="A429">
            <v>1755</v>
          </cell>
          <cell r="B429" t="str">
            <v> António José Cardoso Gomes</v>
          </cell>
          <cell r="C429" t="str">
            <v> Câmara Municipal</v>
          </cell>
          <cell r="D429">
            <v>0</v>
          </cell>
          <cell r="E429">
            <v>0</v>
          </cell>
        </row>
        <row r="430">
          <cell r="A430">
            <v>1784</v>
          </cell>
          <cell r="B430" t="str">
            <v> José Manuel Fonseca Horta</v>
          </cell>
          <cell r="C430" t="str">
            <v> Núcleo de Serviços Gerais</v>
          </cell>
          <cell r="D430">
            <v>23857</v>
          </cell>
          <cell r="E430">
            <v>53</v>
          </cell>
        </row>
        <row r="431">
          <cell r="A431">
            <v>1791</v>
          </cell>
          <cell r="B431" t="str">
            <v> Nuno Miguel Guerreiro Coelho</v>
          </cell>
          <cell r="C431" t="str">
            <v> Núcleo de Limpeza Urbana e Recolha de Resíduos</v>
          </cell>
          <cell r="D431">
            <v>28760</v>
          </cell>
          <cell r="E431">
            <v>39</v>
          </cell>
        </row>
        <row r="432">
          <cell r="A432">
            <v>1812</v>
          </cell>
          <cell r="B432" t="str">
            <v> Sandra Cristina Batista Vasques</v>
          </cell>
          <cell r="C432" t="str">
            <v> Câmara Municipal</v>
          </cell>
          <cell r="D432">
            <v>27234</v>
          </cell>
          <cell r="E432">
            <v>44</v>
          </cell>
        </row>
        <row r="433">
          <cell r="A433">
            <v>1813</v>
          </cell>
          <cell r="B433" t="str">
            <v> João Manuel Gomes</v>
          </cell>
          <cell r="C433" t="str">
            <v> Núcleo de Serviços Gerais</v>
          </cell>
          <cell r="D433">
            <v>21148</v>
          </cell>
          <cell r="E433">
            <v>60</v>
          </cell>
        </row>
        <row r="434">
          <cell r="A434">
            <v>1822</v>
          </cell>
          <cell r="B434" t="str">
            <v> Paulo César dos Santos Sousa</v>
          </cell>
          <cell r="C434" t="str">
            <v> Câmara Municipal</v>
          </cell>
          <cell r="D434">
            <v>0</v>
          </cell>
          <cell r="E434">
            <v>0</v>
          </cell>
        </row>
        <row r="435">
          <cell r="A435">
            <v>1845</v>
          </cell>
          <cell r="B435" t="str">
            <v> Marco Aurélio Vila Nova do Ó</v>
          </cell>
          <cell r="C435" t="str">
            <v> Câmara Municipal</v>
          </cell>
          <cell r="D435">
            <v>0</v>
          </cell>
          <cell r="E435">
            <v>0</v>
          </cell>
        </row>
        <row r="436">
          <cell r="A436">
            <v>1846</v>
          </cell>
          <cell r="B436" t="str">
            <v> Maria de Lourdes Lopes Faria</v>
          </cell>
          <cell r="C436" t="str">
            <v> Câmara Municipal</v>
          </cell>
          <cell r="D436">
            <v>0</v>
          </cell>
          <cell r="E436">
            <v>0</v>
          </cell>
        </row>
        <row r="437">
          <cell r="A437">
            <v>1861</v>
          </cell>
          <cell r="B437" t="str">
            <v> Melissa Isabel Parra</v>
          </cell>
          <cell r="C437" t="str">
            <v> Núcleo da Biblioteca e Arquivo Histórico</v>
          </cell>
          <cell r="D437">
            <v>32225</v>
          </cell>
          <cell r="E437">
            <v>30</v>
          </cell>
        </row>
        <row r="438">
          <cell r="A438">
            <v>1866</v>
          </cell>
          <cell r="B438" t="str">
            <v> Marisa Isabel Camarada Madeira</v>
          </cell>
          <cell r="C438" t="str">
            <v> Núcleo de Formação e Gestão dos Espaços Escolares</v>
          </cell>
          <cell r="D438">
            <v>29843</v>
          </cell>
          <cell r="E438">
            <v>36</v>
          </cell>
        </row>
        <row r="439">
          <cell r="A439">
            <v>1871</v>
          </cell>
          <cell r="B439" t="str">
            <v> Maria Luisa da Rosa Galhardo Bonança</v>
          </cell>
          <cell r="C439" t="str">
            <v> Núcleo de Formação e Gestão dos Espaços Escolares</v>
          </cell>
          <cell r="D439">
            <v>21313</v>
          </cell>
          <cell r="E439">
            <v>60</v>
          </cell>
        </row>
        <row r="440">
          <cell r="A440">
            <v>1877</v>
          </cell>
          <cell r="B440" t="str">
            <v> Isabel Maria Baptista Ferramacho Filhó</v>
          </cell>
          <cell r="C440" t="str">
            <v> Núcleo da Biblioteca e Arquivo Histórico</v>
          </cell>
          <cell r="D440">
            <v>25448</v>
          </cell>
          <cell r="E440">
            <v>49</v>
          </cell>
        </row>
        <row r="441">
          <cell r="A441">
            <v>1885</v>
          </cell>
          <cell r="B441" t="str">
            <v> Carina Patricia Querido Rosado</v>
          </cell>
          <cell r="C441" t="str">
            <v> Câmara Municipal</v>
          </cell>
          <cell r="D441">
            <v>0</v>
          </cell>
          <cell r="E441">
            <v>0</v>
          </cell>
        </row>
        <row r="442">
          <cell r="A442">
            <v>1888</v>
          </cell>
          <cell r="B442" t="str">
            <v> Tiago Miguel Margarido Monteiro</v>
          </cell>
          <cell r="C442" t="str">
            <v> Gabinete de Comunicação Social e Protocolo</v>
          </cell>
          <cell r="D442">
            <v>33283</v>
          </cell>
          <cell r="E442">
            <v>27</v>
          </cell>
        </row>
        <row r="443">
          <cell r="A443">
            <v>1889</v>
          </cell>
          <cell r="B443" t="str">
            <v> Patricia Alexandra Caetano Rodrigues</v>
          </cell>
          <cell r="C443" t="str">
            <v> Núcleo de Estudos e Intervenção Psicológica</v>
          </cell>
          <cell r="D443">
            <v>33810</v>
          </cell>
          <cell r="E443">
            <v>26</v>
          </cell>
        </row>
        <row r="444">
          <cell r="A444">
            <v>1905</v>
          </cell>
          <cell r="B444" t="str">
            <v> Adelina Maria dos Santos Lázaro</v>
          </cell>
          <cell r="C444" t="str">
            <v> Núcleo de Acção Social</v>
          </cell>
          <cell r="D444">
            <v>29181</v>
          </cell>
          <cell r="E444">
            <v>38</v>
          </cell>
        </row>
        <row r="445">
          <cell r="A445">
            <v>1918</v>
          </cell>
          <cell r="B445" t="str">
            <v> Rui Correia Martins</v>
          </cell>
          <cell r="C445" t="str">
            <v> Núcleo de Serviços Gerais</v>
          </cell>
          <cell r="D445">
            <v>19348</v>
          </cell>
          <cell r="E445">
            <v>65</v>
          </cell>
        </row>
        <row r="446">
          <cell r="A446">
            <v>1922</v>
          </cell>
          <cell r="B446" t="str">
            <v> José João Rodrigues Granado</v>
          </cell>
          <cell r="C446" t="str">
            <v> Câmara Municipal</v>
          </cell>
          <cell r="D446">
            <v>0</v>
          </cell>
          <cell r="E446">
            <v>0</v>
          </cell>
        </row>
        <row r="447">
          <cell r="A447">
            <v>1929</v>
          </cell>
          <cell r="B447" t="str">
            <v> Ricardo Catarino Serrano dos Reis</v>
          </cell>
          <cell r="C447" t="str">
            <v> Câmara Municipal</v>
          </cell>
          <cell r="D447">
            <v>25253</v>
          </cell>
          <cell r="E447">
            <v>49</v>
          </cell>
        </row>
        <row r="448">
          <cell r="A448">
            <v>1936</v>
          </cell>
          <cell r="B448" t="str">
            <v> Maria Manuela Ferreira da Silva Rodrigues</v>
          </cell>
          <cell r="C448" t="str">
            <v> Núcleo de Serviços Gerais</v>
          </cell>
          <cell r="D448">
            <v>23206</v>
          </cell>
          <cell r="E448">
            <v>55</v>
          </cell>
        </row>
        <row r="449">
          <cell r="A449">
            <v>1937</v>
          </cell>
          <cell r="B449" t="str">
            <v> Jorge Guilherme Fernandes Tamissa</v>
          </cell>
          <cell r="C449" t="str">
            <v> Núcleo de Gestão de Espaços Sociais</v>
          </cell>
          <cell r="D449">
            <v>27778</v>
          </cell>
          <cell r="E449">
            <v>42</v>
          </cell>
        </row>
        <row r="450">
          <cell r="A450">
            <v>1952</v>
          </cell>
          <cell r="B450" t="str">
            <v> Joaquim Luís Pena Vasques</v>
          </cell>
          <cell r="C450" t="str">
            <v> Câmara Municipal</v>
          </cell>
          <cell r="D450">
            <v>0</v>
          </cell>
          <cell r="E450">
            <v>0</v>
          </cell>
        </row>
        <row r="451">
          <cell r="A451">
            <v>1955</v>
          </cell>
          <cell r="B451" t="str">
            <v> Raul Jorge Belião Nogueira</v>
          </cell>
          <cell r="C451" t="str">
            <v> Câmara Municipal</v>
          </cell>
          <cell r="D451">
            <v>0</v>
          </cell>
          <cell r="E451">
            <v>0</v>
          </cell>
        </row>
        <row r="452">
          <cell r="A452">
            <v>1959</v>
          </cell>
          <cell r="B452" t="str">
            <v> José Alberto Viegas Brito</v>
          </cell>
          <cell r="C452" t="str">
            <v> Núcleo de Limpeza Urbana e Recolha de Resíduos</v>
          </cell>
          <cell r="D452">
            <v>20132</v>
          </cell>
          <cell r="E452">
            <v>63</v>
          </cell>
        </row>
        <row r="453">
          <cell r="A453">
            <v>1960</v>
          </cell>
          <cell r="B453" t="str">
            <v> Tânia Sofia da Cruz Marques</v>
          </cell>
          <cell r="C453" t="str">
            <v> Núcleo de Formação e Gestão dos Espaços Escolares</v>
          </cell>
          <cell r="D453">
            <v>30364</v>
          </cell>
          <cell r="E453">
            <v>35</v>
          </cell>
        </row>
        <row r="454">
          <cell r="A454">
            <v>1970</v>
          </cell>
          <cell r="B454" t="str">
            <v> Vera Mónica Pires Cascalheira</v>
          </cell>
          <cell r="C454" t="str">
            <v> Núcleo de Formação e Gestão dos Espaços Escolares</v>
          </cell>
          <cell r="D454">
            <v>30226</v>
          </cell>
          <cell r="E454">
            <v>35</v>
          </cell>
        </row>
        <row r="455">
          <cell r="A455">
            <v>1972</v>
          </cell>
          <cell r="B455" t="str">
            <v> José Manuel Camarada Veia</v>
          </cell>
          <cell r="C455" t="str">
            <v> Câmara Municipal</v>
          </cell>
          <cell r="D455">
            <v>0</v>
          </cell>
          <cell r="E455">
            <v>0</v>
          </cell>
        </row>
        <row r="456">
          <cell r="A456">
            <v>1974</v>
          </cell>
          <cell r="B456" t="str">
            <v> Maria Fernanda Socorro Fernandes</v>
          </cell>
          <cell r="C456" t="str">
            <v> Núcleo de Formação e Gestão dos Espaços Escolares</v>
          </cell>
          <cell r="D456">
            <v>19213</v>
          </cell>
          <cell r="E456">
            <v>66</v>
          </cell>
        </row>
        <row r="457">
          <cell r="A457">
            <v>1977</v>
          </cell>
          <cell r="B457" t="str">
            <v> Maria Manuela Severo Cardoso Batista</v>
          </cell>
          <cell r="C457" t="str">
            <v> Núcleo de Formação e Gestão dos Espaços Escolares</v>
          </cell>
          <cell r="D457">
            <v>23249</v>
          </cell>
          <cell r="E457">
            <v>55</v>
          </cell>
        </row>
        <row r="458">
          <cell r="A458">
            <v>1978</v>
          </cell>
          <cell r="B458" t="str">
            <v> Ana Raquel Roque da Silva</v>
          </cell>
          <cell r="C458" t="str">
            <v> Núcleo de Gestão dos Espaços Desportivos</v>
          </cell>
          <cell r="D458">
            <v>30748</v>
          </cell>
          <cell r="E458">
            <v>34</v>
          </cell>
        </row>
        <row r="459">
          <cell r="A459">
            <v>1979</v>
          </cell>
          <cell r="B459" t="str">
            <v> André Manuel Pimenta Oliveira</v>
          </cell>
          <cell r="C459" t="str">
            <v> Câmara Municipal</v>
          </cell>
          <cell r="D459">
            <v>0</v>
          </cell>
          <cell r="E459">
            <v>0</v>
          </cell>
        </row>
        <row r="460">
          <cell r="A460">
            <v>1981</v>
          </cell>
          <cell r="B460" t="str">
            <v> Maria Isabel Salgueiro Letras Martins</v>
          </cell>
          <cell r="C460" t="str">
            <v> Núcleo de Formação e Gestão dos Espaços Escolares</v>
          </cell>
          <cell r="D460">
            <v>23624</v>
          </cell>
          <cell r="E460">
            <v>54</v>
          </cell>
        </row>
        <row r="461">
          <cell r="A461">
            <v>1983</v>
          </cell>
          <cell r="B461" t="str">
            <v> Rui Manuel Faria Piloto</v>
          </cell>
          <cell r="C461" t="str">
            <v> Câmara Municipal</v>
          </cell>
          <cell r="D461">
            <v>0</v>
          </cell>
          <cell r="E461">
            <v>0</v>
          </cell>
        </row>
        <row r="462">
          <cell r="A462">
            <v>1985</v>
          </cell>
          <cell r="B462" t="str">
            <v> Vilma Sara Flores Dourado</v>
          </cell>
          <cell r="C462" t="str">
            <v> Câmara Municipal</v>
          </cell>
          <cell r="D462">
            <v>0</v>
          </cell>
          <cell r="E462">
            <v>0</v>
          </cell>
        </row>
        <row r="463">
          <cell r="A463">
            <v>1986</v>
          </cell>
          <cell r="B463" t="str">
            <v> José Carlos Pascoa dos Santos Luis</v>
          </cell>
          <cell r="C463" t="str">
            <v> Câmara Municipal</v>
          </cell>
          <cell r="D463">
            <v>0</v>
          </cell>
          <cell r="E463">
            <v>0</v>
          </cell>
        </row>
        <row r="464">
          <cell r="A464">
            <v>1990</v>
          </cell>
          <cell r="B464" t="str">
            <v> Ana Marcia Fernandes Osório Ribeiro de Almeida Valente</v>
          </cell>
          <cell r="C464" t="str">
            <v> Núcleo de Formação e Gestão dos Espaços Escolares</v>
          </cell>
          <cell r="D464">
            <v>30915</v>
          </cell>
          <cell r="E464">
            <v>34</v>
          </cell>
        </row>
        <row r="465">
          <cell r="A465">
            <v>1991</v>
          </cell>
          <cell r="B465" t="str">
            <v> Luis Miguel de Cintra Costa</v>
          </cell>
          <cell r="C465" t="str">
            <v> Núcleo da Biblioteca e Arquivo Histórico</v>
          </cell>
          <cell r="D465">
            <v>24856</v>
          </cell>
          <cell r="E465">
            <v>50</v>
          </cell>
        </row>
        <row r="466">
          <cell r="A466">
            <v>1992</v>
          </cell>
          <cell r="B466" t="str">
            <v> Alice Pereira Tristany</v>
          </cell>
          <cell r="C466" t="str">
            <v> Câmara Municipal</v>
          </cell>
          <cell r="D466">
            <v>0</v>
          </cell>
          <cell r="E466">
            <v>0</v>
          </cell>
        </row>
        <row r="467">
          <cell r="A467">
            <v>1993</v>
          </cell>
          <cell r="B467" t="str">
            <v> Isabel Maria da Silva Vieira</v>
          </cell>
          <cell r="C467" t="str">
            <v> Núcleo da Biblioteca e Arquivo Histórico</v>
          </cell>
          <cell r="D467">
            <v>26759</v>
          </cell>
          <cell r="E467">
            <v>45</v>
          </cell>
        </row>
        <row r="468">
          <cell r="A468">
            <v>1994</v>
          </cell>
          <cell r="B468" t="str">
            <v> Francisco José Martin Gonçalves</v>
          </cell>
          <cell r="C468" t="str">
            <v> Núcleo de Formação e Gestão dos Espaços Escolares</v>
          </cell>
          <cell r="D468">
            <v>34042</v>
          </cell>
          <cell r="E468">
            <v>25</v>
          </cell>
        </row>
        <row r="469">
          <cell r="A469">
            <v>1995</v>
          </cell>
          <cell r="B469" t="str">
            <v> Sandra Cristina Martins da Rosa</v>
          </cell>
          <cell r="C469" t="str">
            <v> Gabinete de Apoio ao Executivo</v>
          </cell>
          <cell r="D469">
            <v>26877</v>
          </cell>
          <cell r="E469">
            <v>45</v>
          </cell>
        </row>
        <row r="470">
          <cell r="A470">
            <v>1996</v>
          </cell>
          <cell r="B470" t="str">
            <v> Maria de Fátima Costa Pires Caleiro</v>
          </cell>
          <cell r="C470" t="str">
            <v> Núcleo de Formação e Gestão dos Espaços Escolares</v>
          </cell>
          <cell r="D470">
            <v>21566</v>
          </cell>
          <cell r="E470">
            <v>59</v>
          </cell>
        </row>
        <row r="471">
          <cell r="A471">
            <v>1997</v>
          </cell>
          <cell r="B471" t="str">
            <v> Susana Marisa Ventura dos Anjos</v>
          </cell>
          <cell r="C471" t="str">
            <v> Núcleo de Formação e Gestão dos Espaços Escolares</v>
          </cell>
          <cell r="D471">
            <v>30876</v>
          </cell>
          <cell r="E471">
            <v>34</v>
          </cell>
        </row>
        <row r="472">
          <cell r="A472">
            <v>1999</v>
          </cell>
          <cell r="B472" t="str">
            <v> Isabel Maria de Jesus Serrano Gonçalves Sanina</v>
          </cell>
          <cell r="C472" t="str">
            <v> Núcleo de Formação e Gestão dos Espaços Escolares</v>
          </cell>
          <cell r="D472">
            <v>22718</v>
          </cell>
          <cell r="E472">
            <v>56</v>
          </cell>
        </row>
        <row r="473">
          <cell r="A473">
            <v>2000</v>
          </cell>
          <cell r="B473" t="str">
            <v> Carla de Fátima Leiria Sabino Viegas</v>
          </cell>
          <cell r="C473" t="str">
            <v> Câmara Municipal</v>
          </cell>
          <cell r="D473">
            <v>27631</v>
          </cell>
          <cell r="E473">
            <v>43</v>
          </cell>
        </row>
        <row r="474">
          <cell r="A474">
            <v>2008</v>
          </cell>
          <cell r="B474" t="str">
            <v> Maria Manuela Monteiro Salvador</v>
          </cell>
          <cell r="C474" t="str">
            <v> Núcleo de Formação e Gestão dos Espaços Escolares</v>
          </cell>
          <cell r="D474">
            <v>19650</v>
          </cell>
          <cell r="E474">
            <v>64</v>
          </cell>
        </row>
        <row r="475">
          <cell r="A475">
            <v>2010</v>
          </cell>
          <cell r="B475" t="str">
            <v> Célia Maria Gonçalves Palma Serina</v>
          </cell>
          <cell r="C475" t="str">
            <v> Núcleo de Formação e Gestão dos Espaços Escolares</v>
          </cell>
          <cell r="D475">
            <v>23884</v>
          </cell>
          <cell r="E475">
            <v>53</v>
          </cell>
        </row>
        <row r="476">
          <cell r="A476">
            <v>2015</v>
          </cell>
          <cell r="B476" t="str">
            <v> João Manuel Calvinho Bandarra</v>
          </cell>
          <cell r="C476" t="str">
            <v> Núcleo de Serviços Gerais</v>
          </cell>
          <cell r="D476">
            <v>19832</v>
          </cell>
          <cell r="E476">
            <v>64</v>
          </cell>
        </row>
        <row r="477">
          <cell r="A477">
            <v>2017</v>
          </cell>
          <cell r="B477" t="str">
            <v> Ana Luisa Nunes Matias Cuco</v>
          </cell>
          <cell r="C477" t="str">
            <v> Núcleo de Acção Social</v>
          </cell>
          <cell r="D477">
            <v>30882</v>
          </cell>
          <cell r="E477">
            <v>34</v>
          </cell>
        </row>
        <row r="478">
          <cell r="A478">
            <v>2019</v>
          </cell>
          <cell r="B478" t="str">
            <v> Isabel Maria Domingues dos Santos</v>
          </cell>
          <cell r="C478" t="str">
            <v> Núcleo de Serviços Gerais</v>
          </cell>
          <cell r="D478">
            <v>22932</v>
          </cell>
          <cell r="E478">
            <v>55</v>
          </cell>
        </row>
        <row r="479">
          <cell r="A479">
            <v>2020</v>
          </cell>
          <cell r="B479" t="str">
            <v> Ana Paula Viegas Pereira</v>
          </cell>
          <cell r="C479" t="str">
            <v> Núcleo de Acção Social</v>
          </cell>
          <cell r="D479">
            <v>29013</v>
          </cell>
          <cell r="E479">
            <v>39</v>
          </cell>
        </row>
        <row r="480">
          <cell r="A480">
            <v>2021</v>
          </cell>
          <cell r="B480" t="str">
            <v> Rogério Costa Raimundo</v>
          </cell>
          <cell r="C480" t="str">
            <v> Núcleo de Serviços Gerais</v>
          </cell>
          <cell r="D480">
            <v>23847</v>
          </cell>
          <cell r="E480">
            <v>53</v>
          </cell>
        </row>
        <row r="481">
          <cell r="A481">
            <v>2025</v>
          </cell>
          <cell r="B481" t="str">
            <v> Rafael Jose Forra Santos Deus Teixeira</v>
          </cell>
          <cell r="C481" t="str">
            <v> Câmara Municipal</v>
          </cell>
          <cell r="D481">
            <v>0</v>
          </cell>
          <cell r="E481">
            <v>0</v>
          </cell>
        </row>
        <row r="482">
          <cell r="A482">
            <v>2026</v>
          </cell>
          <cell r="B482" t="str">
            <v> Vera Lúcia Romão Corvo</v>
          </cell>
          <cell r="C482" t="str">
            <v> Câmara Municipal</v>
          </cell>
          <cell r="D482">
            <v>0</v>
          </cell>
          <cell r="E482">
            <v>0</v>
          </cell>
        </row>
        <row r="483">
          <cell r="A483">
            <v>2027</v>
          </cell>
          <cell r="B483" t="str">
            <v> Joao Carlos Calvinho Lopes Viegas</v>
          </cell>
          <cell r="C483" t="str">
            <v> Câmara Municipal</v>
          </cell>
          <cell r="D483">
            <v>0</v>
          </cell>
          <cell r="E483">
            <v>0</v>
          </cell>
        </row>
        <row r="484">
          <cell r="A484">
            <v>2028</v>
          </cell>
          <cell r="B484" t="str">
            <v> Gabriela Alexandra Gonçalves</v>
          </cell>
          <cell r="C484" t="str">
            <v> Câmara Municipal</v>
          </cell>
          <cell r="D484">
            <v>0</v>
          </cell>
          <cell r="E484">
            <v>0</v>
          </cell>
        </row>
        <row r="485">
          <cell r="A485">
            <v>2029</v>
          </cell>
          <cell r="B485" t="str">
            <v> Sónia Isabel Pereira Vasques</v>
          </cell>
          <cell r="C485" t="str">
            <v> Câmara Municipal</v>
          </cell>
          <cell r="D485">
            <v>0</v>
          </cell>
          <cell r="E485">
            <v>0</v>
          </cell>
        </row>
        <row r="486">
          <cell r="A486">
            <v>2030</v>
          </cell>
          <cell r="B486" t="str">
            <v> Henrique Encarnão Mascarenhas Bonaça</v>
          </cell>
          <cell r="C486" t="str">
            <v> Câmara Municipal</v>
          </cell>
          <cell r="D486">
            <v>0</v>
          </cell>
          <cell r="E486">
            <v>0</v>
          </cell>
        </row>
        <row r="487">
          <cell r="A487">
            <v>2033</v>
          </cell>
          <cell r="B487" t="str">
            <v> Patricia Isabel Nobre Ribeiro Lopes</v>
          </cell>
          <cell r="C487" t="str">
            <v> Núcleo de Formação e Gestão dos Espaços Escolares</v>
          </cell>
          <cell r="D487">
            <v>31560</v>
          </cell>
          <cell r="E487">
            <v>32</v>
          </cell>
        </row>
        <row r="488">
          <cell r="A488">
            <v>2034</v>
          </cell>
          <cell r="B488" t="str">
            <v> Amélia Augusta do Eirado Morim da Cunha</v>
          </cell>
          <cell r="C488" t="str">
            <v> Câmara Municipal</v>
          </cell>
          <cell r="D488">
            <v>0</v>
          </cell>
          <cell r="E488">
            <v>0</v>
          </cell>
        </row>
        <row r="489">
          <cell r="A489">
            <v>2037</v>
          </cell>
          <cell r="B489" t="str">
            <v> Manuel Filipe Pola Alturas</v>
          </cell>
          <cell r="C489" t="str">
            <v> Câmara Municipal</v>
          </cell>
          <cell r="D489">
            <v>0</v>
          </cell>
          <cell r="E489">
            <v>0</v>
          </cell>
        </row>
        <row r="490">
          <cell r="A490">
            <v>2038</v>
          </cell>
          <cell r="B490" t="str">
            <v> Filipa Alexandra dos Santos Soares</v>
          </cell>
          <cell r="C490" t="str">
            <v> Núcleo de Formação e Gestão dos Espaços Escolares</v>
          </cell>
          <cell r="D490">
            <v>27632</v>
          </cell>
          <cell r="E490">
            <v>43</v>
          </cell>
        </row>
        <row r="491">
          <cell r="A491">
            <v>2040</v>
          </cell>
          <cell r="B491" t="str">
            <v> Maria da Graça Martins Bandarra Viegas</v>
          </cell>
          <cell r="C491" t="str">
            <v> Núcleo da Biblioteca e Arquivo Histórico</v>
          </cell>
          <cell r="D491">
            <v>22696</v>
          </cell>
          <cell r="E491">
            <v>56</v>
          </cell>
        </row>
        <row r="492">
          <cell r="A492">
            <v>2041</v>
          </cell>
          <cell r="B492" t="str">
            <v> Helder Jose Viegas Mata</v>
          </cell>
          <cell r="C492" t="str">
            <v> Núcleo de Serviços Gerais</v>
          </cell>
          <cell r="D492">
            <v>28699</v>
          </cell>
          <cell r="E492">
            <v>40</v>
          </cell>
        </row>
        <row r="493">
          <cell r="A493">
            <v>2042</v>
          </cell>
          <cell r="B493" t="str">
            <v> Nélson Miguel da Silva Tamissa</v>
          </cell>
          <cell r="C493" t="str">
            <v> Núcleo de Serviços Gerais</v>
          </cell>
          <cell r="D493">
            <v>33706</v>
          </cell>
          <cell r="E493">
            <v>26</v>
          </cell>
        </row>
        <row r="494">
          <cell r="A494">
            <v>2043</v>
          </cell>
          <cell r="B494" t="str">
            <v> Joel David Ferreira da Cruz</v>
          </cell>
          <cell r="C494" t="str">
            <v> Câmara Municipal</v>
          </cell>
          <cell r="D494">
            <v>0</v>
          </cell>
          <cell r="E494">
            <v>0</v>
          </cell>
        </row>
        <row r="495">
          <cell r="A495">
            <v>2044</v>
          </cell>
          <cell r="B495" t="str">
            <v> José Alvaro Viegas Feliciano</v>
          </cell>
          <cell r="C495" t="str">
            <v> Núcleo de Acção Social</v>
          </cell>
          <cell r="D495">
            <v>21289</v>
          </cell>
          <cell r="E495">
            <v>60</v>
          </cell>
        </row>
        <row r="496">
          <cell r="A496">
            <v>2045</v>
          </cell>
          <cell r="B496" t="str">
            <v> Maria BertÍlia Teixeira da Conceição</v>
          </cell>
          <cell r="C496" t="str">
            <v> Núcleo de Formação e Gestão dos Espaços Escolares</v>
          </cell>
          <cell r="D496">
            <v>20938</v>
          </cell>
          <cell r="E496">
            <v>61</v>
          </cell>
        </row>
        <row r="497">
          <cell r="A497">
            <v>2046</v>
          </cell>
          <cell r="B497" t="str">
            <v> Pedro Ferreira Reis Pão Alvo</v>
          </cell>
          <cell r="C497" t="str">
            <v> Núcleo da Biblioteca e Arquivo Histórico</v>
          </cell>
          <cell r="D497">
            <v>29292</v>
          </cell>
          <cell r="E497">
            <v>38</v>
          </cell>
        </row>
        <row r="498">
          <cell r="A498">
            <v>2047</v>
          </cell>
          <cell r="B498" t="str">
            <v> Bernardina Lucia Sebastião</v>
          </cell>
          <cell r="C498" t="str">
            <v> Núcleo da Contratação Pública</v>
          </cell>
          <cell r="D498">
            <v>19371</v>
          </cell>
          <cell r="E498">
            <v>65</v>
          </cell>
        </row>
        <row r="499">
          <cell r="A499">
            <v>2050</v>
          </cell>
          <cell r="B499" t="str">
            <v> Adelaide Cristina Ferreira Vicente Pereira</v>
          </cell>
          <cell r="C499" t="str">
            <v> Câmara Municipal</v>
          </cell>
          <cell r="D499">
            <v>0</v>
          </cell>
          <cell r="E499">
            <v>0</v>
          </cell>
        </row>
        <row r="500">
          <cell r="A500">
            <v>2052</v>
          </cell>
          <cell r="B500" t="str">
            <v> Marisa Soares Parra</v>
          </cell>
          <cell r="C500" t="str">
            <v> Núcleo da Biblioteca e Arquivo Histórico</v>
          </cell>
          <cell r="D500">
            <v>21843</v>
          </cell>
          <cell r="E500">
            <v>58</v>
          </cell>
        </row>
        <row r="501">
          <cell r="A501">
            <v>2053</v>
          </cell>
          <cell r="B501" t="str">
            <v> José António Pereira Ribeiros Cavaco Faustino</v>
          </cell>
          <cell r="C501" t="str">
            <v> Núcleo de Serviços Gerais</v>
          </cell>
          <cell r="D501">
            <v>26996</v>
          </cell>
          <cell r="E501">
            <v>44</v>
          </cell>
        </row>
        <row r="502">
          <cell r="A502">
            <v>2054</v>
          </cell>
          <cell r="B502" t="str">
            <v> Maria Clariete Sofia Fulgêncio Munhoz</v>
          </cell>
          <cell r="C502" t="str">
            <v> Núcleo de Serviços Gerais</v>
          </cell>
          <cell r="D502">
            <v>23307</v>
          </cell>
          <cell r="E502">
            <v>54</v>
          </cell>
        </row>
        <row r="503">
          <cell r="A503">
            <v>2055</v>
          </cell>
          <cell r="B503" t="str">
            <v> Raquel Isabel Carro Parra</v>
          </cell>
          <cell r="C503" t="str">
            <v> Núcleo da Juventude</v>
          </cell>
          <cell r="D503">
            <v>32470</v>
          </cell>
          <cell r="E503">
            <v>29</v>
          </cell>
        </row>
        <row r="504">
          <cell r="A504">
            <v>2056</v>
          </cell>
          <cell r="B504" t="str">
            <v> Maria José da Costa Ferreira Romão</v>
          </cell>
          <cell r="C504" t="str">
            <v> Núcleo de Formação e Gestão dos Espaços Escolares</v>
          </cell>
          <cell r="D504">
            <v>23971</v>
          </cell>
          <cell r="E504">
            <v>53</v>
          </cell>
        </row>
        <row r="505">
          <cell r="A505">
            <v>2057</v>
          </cell>
          <cell r="B505" t="str">
            <v> Ricardo José Cordeiro Gonçalves da Silva</v>
          </cell>
          <cell r="C505" t="str">
            <v> Núcleo do Assoc. e Gestão dos Espaços Culturais</v>
          </cell>
          <cell r="D505">
            <v>28263</v>
          </cell>
          <cell r="E505">
            <v>41</v>
          </cell>
        </row>
        <row r="506">
          <cell r="A506">
            <v>2058</v>
          </cell>
          <cell r="B506" t="str">
            <v> Miguel Ângelo Botelho dos Santos Guerreiro</v>
          </cell>
          <cell r="C506" t="str">
            <v> Gabinete de Comunicação Social e Protocolo</v>
          </cell>
          <cell r="D506">
            <v>29871</v>
          </cell>
          <cell r="E506">
            <v>36</v>
          </cell>
        </row>
        <row r="507">
          <cell r="A507">
            <v>2059</v>
          </cell>
          <cell r="B507" t="str">
            <v> José Filipe dos Santos Antunes</v>
          </cell>
          <cell r="C507" t="str">
            <v> Gabinete de Comunicação Social e Protocolo</v>
          </cell>
          <cell r="D507">
            <v>29772</v>
          </cell>
          <cell r="E507">
            <v>37</v>
          </cell>
        </row>
        <row r="508">
          <cell r="A508">
            <v>2060</v>
          </cell>
          <cell r="B508" t="str">
            <v> Fernando José Matos Pessanha</v>
          </cell>
          <cell r="C508" t="str">
            <v> Núcleo da Biblioteca e Arquivo Histórico</v>
          </cell>
          <cell r="D508">
            <v>29378</v>
          </cell>
          <cell r="E508">
            <v>38</v>
          </cell>
        </row>
        <row r="509">
          <cell r="A509">
            <v>2061</v>
          </cell>
          <cell r="B509" t="str">
            <v> Daisy Lucia Sanchez Lopez</v>
          </cell>
          <cell r="C509" t="str">
            <v> Núcleo de Manutenção dos Equipamentos</v>
          </cell>
          <cell r="D509">
            <v>18610</v>
          </cell>
          <cell r="E509">
            <v>67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o"/>
      <sheetName val="Medidas"/>
      <sheetName val="Receita"/>
      <sheetName val="Despesa"/>
      <sheetName val="Pessoal"/>
      <sheetName val="Dívida"/>
      <sheetName val="Amortização"/>
      <sheetName val="PRD"/>
      <sheetName val="PRD (2)"/>
      <sheetName val="Pass. Contingentes"/>
      <sheetName val="Riscos"/>
      <sheetName val="Metodologia"/>
      <sheetName val="Cenários macro"/>
      <sheetName val="TP14_15"/>
      <sheetName val="TE14"/>
      <sheetName val="P14"/>
      <sheetName val="P15_35"/>
      <sheetName val="G"/>
      <sheetName val="E"/>
      <sheetName val="E1"/>
      <sheetName val="ci"/>
      <sheetName val="D"/>
      <sheetName val="PA"/>
      <sheetName val="Q"/>
      <sheetName val="Emp"/>
      <sheetName val="V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5">
          <cell r="I15">
            <v>617333.11</v>
          </cell>
        </row>
        <row r="31">
          <cell r="I31">
            <v>829625.97044641641</v>
          </cell>
        </row>
        <row r="47">
          <cell r="I47">
            <v>11406734.081713434</v>
          </cell>
        </row>
        <row r="63">
          <cell r="I63">
            <v>1720378.9907611979</v>
          </cell>
        </row>
        <row r="79">
          <cell r="I79">
            <v>1603612.5768012416</v>
          </cell>
        </row>
        <row r="95">
          <cell r="I95">
            <v>1356777.7679384858</v>
          </cell>
        </row>
        <row r="111">
          <cell r="I111">
            <v>1320330.1413830684</v>
          </cell>
        </row>
        <row r="127">
          <cell r="I127">
            <v>1220644.755239686</v>
          </cell>
        </row>
        <row r="143">
          <cell r="I143">
            <v>1222873.7552396858</v>
          </cell>
        </row>
        <row r="159">
          <cell r="I159">
            <v>1218121.261179575</v>
          </cell>
        </row>
        <row r="175">
          <cell r="I175">
            <v>1219945.2611795752</v>
          </cell>
        </row>
        <row r="191">
          <cell r="I191">
            <v>1182026.9635052439</v>
          </cell>
        </row>
        <row r="207">
          <cell r="I207">
            <v>1071747.0386817404</v>
          </cell>
        </row>
        <row r="224">
          <cell r="I224">
            <v>1063855.1971111943</v>
          </cell>
        </row>
        <row r="240">
          <cell r="I240">
            <v>1063851.1971111945</v>
          </cell>
        </row>
        <row r="256">
          <cell r="I256">
            <v>1064060.1971111945</v>
          </cell>
        </row>
        <row r="272">
          <cell r="I272">
            <v>1064529.1971111945</v>
          </cell>
        </row>
        <row r="288">
          <cell r="I288">
            <v>1064328.1971111945</v>
          </cell>
        </row>
        <row r="304">
          <cell r="I304">
            <v>1064867.197111195</v>
          </cell>
        </row>
        <row r="320">
          <cell r="I320">
            <v>1066244.1971111947</v>
          </cell>
        </row>
        <row r="352">
          <cell r="I352">
            <v>1066732.197111195</v>
          </cell>
        </row>
        <row r="368">
          <cell r="I368">
            <v>550914.09855559748</v>
          </cell>
        </row>
        <row r="384">
          <cell r="I384">
            <v>17671</v>
          </cell>
        </row>
        <row r="400">
          <cell r="I400">
            <v>10636</v>
          </cell>
        </row>
        <row r="416">
          <cell r="I416">
            <v>10477</v>
          </cell>
        </row>
        <row r="432">
          <cell r="I432">
            <v>10659</v>
          </cell>
        </row>
      </sheetData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V197"/>
  <sheetViews>
    <sheetView showGridLines="0" zoomScaleNormal="100" workbookViewId="0">
      <pane xSplit="6" ySplit="10" topLeftCell="G11" activePane="bottomRight" state="frozen"/>
      <selection pane="topRight" activeCell="G1" sqref="G1"/>
      <selection pane="bottomLeft" activeCell="A11" sqref="A11"/>
      <selection pane="bottomRight" activeCell="B6" sqref="B6:G6"/>
    </sheetView>
  </sheetViews>
  <sheetFormatPr defaultColWidth="8.85546875" defaultRowHeight="15" customHeight="1"/>
  <cols>
    <col min="1" max="1" width="3.28515625" style="42" customWidth="1"/>
    <col min="2" max="2" width="6.5703125" style="42" bestFit="1" customWidth="1"/>
    <col min="3" max="3" width="5.140625" style="42" bestFit="1" customWidth="1"/>
    <col min="4" max="4" width="5" style="42" bestFit="1" customWidth="1"/>
    <col min="5" max="5" width="7.42578125" style="42" bestFit="1" customWidth="1"/>
    <col min="6" max="6" width="6" style="42" bestFit="1" customWidth="1"/>
    <col min="7" max="7" width="59.7109375" style="73" bestFit="1" customWidth="1"/>
    <col min="8" max="37" width="12.42578125" style="73" customWidth="1"/>
    <col min="38" max="240" width="8.85546875" style="73" customWidth="1"/>
    <col min="241" max="16384" width="8.85546875" style="42"/>
  </cols>
  <sheetData>
    <row r="1" spans="2:256" ht="36.75" customHeight="1">
      <c r="G1" s="120" t="s">
        <v>431</v>
      </c>
      <c r="H1" s="120"/>
      <c r="I1" s="121"/>
      <c r="J1" s="121"/>
      <c r="K1" s="121"/>
      <c r="L1" s="121"/>
      <c r="M1" s="122"/>
      <c r="N1" s="122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</row>
    <row r="2" spans="2:256" ht="17.25" customHeight="1">
      <c r="G2" s="124"/>
      <c r="H2" s="42"/>
      <c r="I2" s="42"/>
      <c r="J2" s="42"/>
      <c r="K2" s="42"/>
      <c r="L2" s="42"/>
      <c r="M2" s="42"/>
      <c r="N2" s="42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</row>
    <row r="3" spans="2:256" ht="17.25" customHeight="1">
      <c r="G3" s="124"/>
      <c r="H3" s="42"/>
      <c r="I3" s="42"/>
      <c r="J3" s="124"/>
      <c r="K3" s="124"/>
      <c r="L3" s="124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</row>
    <row r="4" spans="2:256" ht="15" customHeight="1">
      <c r="G4" s="125" t="s">
        <v>10</v>
      </c>
      <c r="H4" s="125"/>
      <c r="I4" s="124"/>
      <c r="J4" s="42"/>
      <c r="K4" s="124"/>
      <c r="L4" s="124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</row>
    <row r="5" spans="2:256" ht="15" customHeight="1">
      <c r="B5" s="358" t="s">
        <v>119</v>
      </c>
      <c r="G5" s="126"/>
      <c r="H5" s="127"/>
      <c r="I5" s="127"/>
      <c r="J5" s="127"/>
      <c r="K5" s="128"/>
      <c r="L5" s="129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</row>
    <row r="6" spans="2:256" ht="15" customHeight="1">
      <c r="B6" s="412"/>
      <c r="C6" s="412"/>
      <c r="D6" s="412"/>
      <c r="E6" s="412"/>
      <c r="F6" s="412"/>
      <c r="G6" s="412"/>
      <c r="H6" s="127"/>
      <c r="I6" s="127"/>
      <c r="J6" s="127"/>
      <c r="K6" s="128"/>
      <c r="L6" s="129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</row>
    <row r="7" spans="2:256" ht="15" customHeight="1">
      <c r="B7" s="359" t="s">
        <v>112</v>
      </c>
      <c r="G7" s="126"/>
      <c r="H7" s="127"/>
      <c r="I7" s="127"/>
      <c r="J7" s="127"/>
      <c r="K7" s="128"/>
      <c r="L7" s="129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</row>
    <row r="8" spans="2:256" ht="15" customHeight="1">
      <c r="B8" s="413"/>
      <c r="C8" s="413"/>
      <c r="D8" s="413"/>
      <c r="E8" s="413"/>
      <c r="F8" s="413"/>
      <c r="G8" s="413"/>
      <c r="H8" s="127"/>
      <c r="I8" s="127"/>
      <c r="J8" s="127"/>
      <c r="K8" s="128"/>
      <c r="L8" s="129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</row>
    <row r="9" spans="2:256" ht="15" customHeight="1">
      <c r="G9" s="126"/>
      <c r="H9" s="127"/>
      <c r="I9" s="127"/>
      <c r="J9" s="127"/>
      <c r="K9" s="128"/>
      <c r="L9" s="129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</row>
    <row r="10" spans="2:256" s="73" customFormat="1" ht="42.6" customHeight="1">
      <c r="B10" s="74" t="s">
        <v>135</v>
      </c>
      <c r="C10" s="74" t="s">
        <v>136</v>
      </c>
      <c r="D10" s="74" t="s">
        <v>137</v>
      </c>
      <c r="E10" s="74" t="s">
        <v>138</v>
      </c>
      <c r="F10" s="74" t="s">
        <v>139</v>
      </c>
      <c r="G10" s="130" t="s">
        <v>134</v>
      </c>
      <c r="H10" s="131" t="s">
        <v>79</v>
      </c>
      <c r="I10" s="131" t="s">
        <v>80</v>
      </c>
      <c r="J10" s="131" t="s">
        <v>81</v>
      </c>
      <c r="K10" s="131" t="s">
        <v>82</v>
      </c>
      <c r="L10" s="131" t="s">
        <v>83</v>
      </c>
      <c r="M10" s="131" t="s">
        <v>84</v>
      </c>
      <c r="N10" s="131" t="s">
        <v>85</v>
      </c>
      <c r="O10" s="131" t="s">
        <v>86</v>
      </c>
      <c r="P10" s="131" t="s">
        <v>87</v>
      </c>
      <c r="Q10" s="131" t="s">
        <v>88</v>
      </c>
      <c r="R10" s="131" t="s">
        <v>89</v>
      </c>
      <c r="S10" s="131" t="s">
        <v>90</v>
      </c>
      <c r="T10" s="131" t="s">
        <v>300</v>
      </c>
      <c r="U10" s="131" t="s">
        <v>301</v>
      </c>
      <c r="V10" s="131" t="s">
        <v>457</v>
      </c>
      <c r="W10" s="131" t="s">
        <v>458</v>
      </c>
      <c r="X10" s="131" t="s">
        <v>459</v>
      </c>
      <c r="Y10" s="131" t="s">
        <v>460</v>
      </c>
      <c r="Z10" s="131" t="s">
        <v>461</v>
      </c>
      <c r="AA10" s="131" t="s">
        <v>462</v>
      </c>
      <c r="AB10" s="131" t="s">
        <v>463</v>
      </c>
      <c r="AC10" s="131" t="s">
        <v>464</v>
      </c>
      <c r="AD10" s="131" t="s">
        <v>465</v>
      </c>
      <c r="AE10" s="131" t="s">
        <v>466</v>
      </c>
      <c r="AF10" s="131" t="s">
        <v>467</v>
      </c>
      <c r="AG10" s="131" t="s">
        <v>468</v>
      </c>
      <c r="AH10" s="131" t="s">
        <v>469</v>
      </c>
      <c r="AI10" s="131" t="s">
        <v>470</v>
      </c>
      <c r="AJ10" s="131" t="s">
        <v>471</v>
      </c>
      <c r="AK10" s="131" t="s">
        <v>472</v>
      </c>
      <c r="IE10" s="42"/>
      <c r="IF10" s="42"/>
      <c r="IG10" s="42"/>
      <c r="IH10" s="42"/>
      <c r="II10" s="42"/>
      <c r="IJ10" s="42"/>
      <c r="IK10" s="42"/>
      <c r="IL10" s="42"/>
      <c r="IM10" s="42"/>
      <c r="IN10" s="42"/>
      <c r="IO10" s="42"/>
      <c r="IP10" s="42"/>
      <c r="IQ10" s="42"/>
      <c r="IR10" s="42"/>
      <c r="IS10" s="42"/>
      <c r="IT10" s="42"/>
      <c r="IU10" s="42"/>
      <c r="IV10" s="42"/>
    </row>
    <row r="11" spans="2:256" s="73" customFormat="1" ht="14.25" customHeight="1">
      <c r="B11" s="29" t="s">
        <v>140</v>
      </c>
      <c r="C11" s="29"/>
      <c r="D11" s="29"/>
      <c r="E11" s="29"/>
      <c r="F11" s="29"/>
      <c r="G11" s="30" t="s">
        <v>0</v>
      </c>
      <c r="H11" s="133">
        <f>H12</f>
        <v>0</v>
      </c>
      <c r="I11" s="134">
        <f t="shared" ref="I11:AK11" si="0">I12</f>
        <v>0</v>
      </c>
      <c r="J11" s="134">
        <f t="shared" si="0"/>
        <v>0</v>
      </c>
      <c r="K11" s="134">
        <f t="shared" si="0"/>
        <v>0</v>
      </c>
      <c r="L11" s="134">
        <f t="shared" si="0"/>
        <v>0</v>
      </c>
      <c r="M11" s="134">
        <f t="shared" si="0"/>
        <v>0</v>
      </c>
      <c r="N11" s="134">
        <f t="shared" si="0"/>
        <v>0</v>
      </c>
      <c r="O11" s="134">
        <f t="shared" si="0"/>
        <v>0</v>
      </c>
      <c r="P11" s="134">
        <f t="shared" si="0"/>
        <v>0</v>
      </c>
      <c r="Q11" s="134">
        <f t="shared" si="0"/>
        <v>0</v>
      </c>
      <c r="R11" s="134">
        <f t="shared" si="0"/>
        <v>0</v>
      </c>
      <c r="S11" s="134">
        <f t="shared" si="0"/>
        <v>0</v>
      </c>
      <c r="T11" s="134">
        <f t="shared" si="0"/>
        <v>0</v>
      </c>
      <c r="U11" s="134">
        <f t="shared" si="0"/>
        <v>0</v>
      </c>
      <c r="V11" s="134">
        <f t="shared" si="0"/>
        <v>0</v>
      </c>
      <c r="W11" s="134">
        <f t="shared" si="0"/>
        <v>0</v>
      </c>
      <c r="X11" s="134">
        <f t="shared" si="0"/>
        <v>0</v>
      </c>
      <c r="Y11" s="134">
        <f t="shared" si="0"/>
        <v>0</v>
      </c>
      <c r="Z11" s="134">
        <f t="shared" si="0"/>
        <v>0</v>
      </c>
      <c r="AA11" s="134">
        <f t="shared" si="0"/>
        <v>0</v>
      </c>
      <c r="AB11" s="134">
        <f t="shared" si="0"/>
        <v>0</v>
      </c>
      <c r="AC11" s="134">
        <f t="shared" si="0"/>
        <v>0</v>
      </c>
      <c r="AD11" s="134">
        <f t="shared" si="0"/>
        <v>0</v>
      </c>
      <c r="AE11" s="134">
        <f t="shared" si="0"/>
        <v>0</v>
      </c>
      <c r="AF11" s="134">
        <f t="shared" si="0"/>
        <v>0</v>
      </c>
      <c r="AG11" s="134">
        <f t="shared" si="0"/>
        <v>0</v>
      </c>
      <c r="AH11" s="134">
        <f t="shared" si="0"/>
        <v>0</v>
      </c>
      <c r="AI11" s="134">
        <f t="shared" si="0"/>
        <v>0</v>
      </c>
      <c r="AJ11" s="134">
        <f t="shared" si="0"/>
        <v>0</v>
      </c>
      <c r="AK11" s="134">
        <f t="shared" si="0"/>
        <v>0</v>
      </c>
      <c r="IE11" s="42"/>
      <c r="IF11" s="42"/>
      <c r="IG11" s="42"/>
      <c r="IH11" s="42"/>
      <c r="II11" s="42"/>
      <c r="IJ11" s="42"/>
      <c r="IK11" s="42"/>
      <c r="IL11" s="42"/>
      <c r="IM11" s="42"/>
      <c r="IN11" s="42"/>
      <c r="IO11" s="42"/>
      <c r="IP11" s="42"/>
      <c r="IQ11" s="42"/>
      <c r="IR11" s="42"/>
      <c r="IS11" s="42"/>
      <c r="IT11" s="42"/>
      <c r="IU11" s="42"/>
      <c r="IV11" s="42"/>
    </row>
    <row r="12" spans="2:256" s="73" customFormat="1" ht="14.25" customHeight="1">
      <c r="B12" s="31"/>
      <c r="C12" s="31" t="s">
        <v>142</v>
      </c>
      <c r="D12" s="31"/>
      <c r="E12" s="31"/>
      <c r="F12" s="31"/>
      <c r="G12" s="32" t="s">
        <v>159</v>
      </c>
      <c r="H12" s="133">
        <f>H13+H14+H15+H16+H17+H21</f>
        <v>0</v>
      </c>
      <c r="I12" s="134">
        <f t="shared" ref="I12:Y12" si="1">I13+I14+I15+I16+I17+I21</f>
        <v>0</v>
      </c>
      <c r="J12" s="134">
        <f t="shared" si="1"/>
        <v>0</v>
      </c>
      <c r="K12" s="134">
        <f t="shared" si="1"/>
        <v>0</v>
      </c>
      <c r="L12" s="134">
        <f t="shared" si="1"/>
        <v>0</v>
      </c>
      <c r="M12" s="134">
        <f t="shared" si="1"/>
        <v>0</v>
      </c>
      <c r="N12" s="134">
        <f t="shared" si="1"/>
        <v>0</v>
      </c>
      <c r="O12" s="134">
        <f t="shared" si="1"/>
        <v>0</v>
      </c>
      <c r="P12" s="134">
        <f t="shared" si="1"/>
        <v>0</v>
      </c>
      <c r="Q12" s="134">
        <f t="shared" si="1"/>
        <v>0</v>
      </c>
      <c r="R12" s="134">
        <f t="shared" si="1"/>
        <v>0</v>
      </c>
      <c r="S12" s="134">
        <f t="shared" si="1"/>
        <v>0</v>
      </c>
      <c r="T12" s="134">
        <f t="shared" si="1"/>
        <v>0</v>
      </c>
      <c r="U12" s="134">
        <f t="shared" si="1"/>
        <v>0</v>
      </c>
      <c r="V12" s="134">
        <f t="shared" si="1"/>
        <v>0</v>
      </c>
      <c r="W12" s="134">
        <f t="shared" si="1"/>
        <v>0</v>
      </c>
      <c r="X12" s="134">
        <f t="shared" si="1"/>
        <v>0</v>
      </c>
      <c r="Y12" s="134">
        <f t="shared" si="1"/>
        <v>0</v>
      </c>
      <c r="Z12" s="134">
        <f t="shared" ref="Z12:AK12" si="2">Z13+Z14+Z15+Z16+Z17+Z21</f>
        <v>0</v>
      </c>
      <c r="AA12" s="134">
        <f t="shared" si="2"/>
        <v>0</v>
      </c>
      <c r="AB12" s="134">
        <f t="shared" si="2"/>
        <v>0</v>
      </c>
      <c r="AC12" s="134">
        <f t="shared" si="2"/>
        <v>0</v>
      </c>
      <c r="AD12" s="134">
        <f t="shared" si="2"/>
        <v>0</v>
      </c>
      <c r="AE12" s="134">
        <f t="shared" si="2"/>
        <v>0</v>
      </c>
      <c r="AF12" s="134">
        <f t="shared" si="2"/>
        <v>0</v>
      </c>
      <c r="AG12" s="134">
        <f t="shared" si="2"/>
        <v>0</v>
      </c>
      <c r="AH12" s="134">
        <f t="shared" si="2"/>
        <v>0</v>
      </c>
      <c r="AI12" s="134">
        <f t="shared" si="2"/>
        <v>0</v>
      </c>
      <c r="AJ12" s="134">
        <f t="shared" si="2"/>
        <v>0</v>
      </c>
      <c r="AK12" s="134">
        <f t="shared" si="2"/>
        <v>0</v>
      </c>
      <c r="IE12" s="42"/>
      <c r="IF12" s="42"/>
      <c r="IG12" s="42"/>
      <c r="IH12" s="42"/>
      <c r="II12" s="42"/>
      <c r="IJ12" s="42"/>
      <c r="IK12" s="42"/>
      <c r="IL12" s="42"/>
      <c r="IM12" s="42"/>
      <c r="IN12" s="42"/>
      <c r="IO12" s="42"/>
      <c r="IP12" s="42"/>
      <c r="IQ12" s="42"/>
      <c r="IR12" s="42"/>
      <c r="IS12" s="42"/>
      <c r="IT12" s="42"/>
      <c r="IU12" s="42"/>
      <c r="IV12" s="42"/>
    </row>
    <row r="13" spans="2:256" s="73" customFormat="1" ht="12.95" customHeight="1">
      <c r="B13" s="33"/>
      <c r="C13" s="31"/>
      <c r="D13" s="31" t="s">
        <v>142</v>
      </c>
      <c r="E13" s="34"/>
      <c r="F13" s="34"/>
      <c r="G13" s="35" t="s">
        <v>160</v>
      </c>
      <c r="H13" s="10">
        <v>0</v>
      </c>
      <c r="I13" s="75">
        <v>0</v>
      </c>
      <c r="J13" s="75">
        <v>0</v>
      </c>
      <c r="K13" s="75">
        <v>0</v>
      </c>
      <c r="L13" s="75">
        <v>0</v>
      </c>
      <c r="M13" s="75">
        <v>0</v>
      </c>
      <c r="N13" s="75">
        <v>0</v>
      </c>
      <c r="O13" s="75">
        <v>0</v>
      </c>
      <c r="P13" s="75">
        <v>0</v>
      </c>
      <c r="Q13" s="75">
        <v>0</v>
      </c>
      <c r="R13" s="75">
        <v>0</v>
      </c>
      <c r="S13" s="75">
        <v>0</v>
      </c>
      <c r="T13" s="75">
        <v>0</v>
      </c>
      <c r="U13" s="75">
        <v>0</v>
      </c>
      <c r="V13" s="75">
        <v>0</v>
      </c>
      <c r="W13" s="75">
        <v>0</v>
      </c>
      <c r="X13" s="75">
        <v>0</v>
      </c>
      <c r="Y13" s="75">
        <v>0</v>
      </c>
      <c r="Z13" s="75">
        <v>0</v>
      </c>
      <c r="AA13" s="75">
        <v>0</v>
      </c>
      <c r="AB13" s="75">
        <v>0</v>
      </c>
      <c r="AC13" s="75">
        <v>0</v>
      </c>
      <c r="AD13" s="75">
        <v>0</v>
      </c>
      <c r="AE13" s="75">
        <v>0</v>
      </c>
      <c r="AF13" s="75">
        <v>0</v>
      </c>
      <c r="AG13" s="75">
        <v>0</v>
      </c>
      <c r="AH13" s="75">
        <v>0</v>
      </c>
      <c r="AI13" s="75">
        <v>0</v>
      </c>
      <c r="AJ13" s="75">
        <v>0</v>
      </c>
      <c r="AK13" s="75">
        <v>0</v>
      </c>
      <c r="IE13" s="42"/>
      <c r="IF13" s="42"/>
      <c r="IG13" s="42"/>
      <c r="IH13" s="42"/>
      <c r="II13" s="42"/>
      <c r="IJ13" s="42"/>
      <c r="IK13" s="42"/>
      <c r="IL13" s="42"/>
      <c r="IM13" s="42"/>
      <c r="IN13" s="42"/>
      <c r="IO13" s="42"/>
      <c r="IP13" s="42"/>
      <c r="IQ13" s="42"/>
      <c r="IR13" s="42"/>
      <c r="IS13" s="42"/>
      <c r="IT13" s="42"/>
      <c r="IU13" s="42"/>
      <c r="IV13" s="42"/>
    </row>
    <row r="14" spans="2:256" s="73" customFormat="1" ht="12.95" customHeight="1">
      <c r="B14" s="33"/>
      <c r="C14" s="31"/>
      <c r="D14" s="31" t="s">
        <v>143</v>
      </c>
      <c r="E14" s="31"/>
      <c r="F14" s="31"/>
      <c r="G14" s="35" t="s">
        <v>161</v>
      </c>
      <c r="H14" s="10">
        <v>0</v>
      </c>
      <c r="I14" s="75">
        <v>0</v>
      </c>
      <c r="J14" s="75">
        <v>0</v>
      </c>
      <c r="K14" s="75">
        <v>0</v>
      </c>
      <c r="L14" s="75">
        <v>0</v>
      </c>
      <c r="M14" s="75">
        <v>0</v>
      </c>
      <c r="N14" s="75">
        <v>0</v>
      </c>
      <c r="O14" s="75">
        <v>0</v>
      </c>
      <c r="P14" s="75">
        <v>0</v>
      </c>
      <c r="Q14" s="75">
        <v>0</v>
      </c>
      <c r="R14" s="75">
        <v>0</v>
      </c>
      <c r="S14" s="75">
        <v>0</v>
      </c>
      <c r="T14" s="75">
        <v>0</v>
      </c>
      <c r="U14" s="75">
        <v>0</v>
      </c>
      <c r="V14" s="75">
        <v>0</v>
      </c>
      <c r="W14" s="75">
        <v>0</v>
      </c>
      <c r="X14" s="75">
        <v>0</v>
      </c>
      <c r="Y14" s="75">
        <v>0</v>
      </c>
      <c r="Z14" s="75">
        <v>0</v>
      </c>
      <c r="AA14" s="75">
        <v>0</v>
      </c>
      <c r="AB14" s="75">
        <v>0</v>
      </c>
      <c r="AC14" s="75">
        <v>0</v>
      </c>
      <c r="AD14" s="75">
        <v>0</v>
      </c>
      <c r="AE14" s="75">
        <v>0</v>
      </c>
      <c r="AF14" s="75">
        <v>0</v>
      </c>
      <c r="AG14" s="75">
        <v>0</v>
      </c>
      <c r="AH14" s="75">
        <v>0</v>
      </c>
      <c r="AI14" s="75">
        <v>0</v>
      </c>
      <c r="AJ14" s="75">
        <v>0</v>
      </c>
      <c r="AK14" s="75">
        <v>0</v>
      </c>
      <c r="IE14" s="42"/>
      <c r="IF14" s="42"/>
      <c r="IG14" s="42"/>
      <c r="IH14" s="42"/>
      <c r="II14" s="42"/>
      <c r="IJ14" s="42"/>
      <c r="IK14" s="42"/>
      <c r="IL14" s="42"/>
      <c r="IM14" s="42"/>
      <c r="IN14" s="42"/>
      <c r="IO14" s="42"/>
      <c r="IP14" s="42"/>
      <c r="IQ14" s="42"/>
      <c r="IR14" s="42"/>
      <c r="IS14" s="42"/>
      <c r="IT14" s="42"/>
      <c r="IU14" s="42"/>
      <c r="IV14" s="42"/>
    </row>
    <row r="15" spans="2:256" s="73" customFormat="1" ht="12">
      <c r="B15" s="33"/>
      <c r="C15" s="31"/>
      <c r="D15" s="31" t="s">
        <v>144</v>
      </c>
      <c r="E15" s="31"/>
      <c r="F15" s="31"/>
      <c r="G15" s="35" t="s">
        <v>162</v>
      </c>
      <c r="H15" s="10">
        <v>0</v>
      </c>
      <c r="I15" s="75">
        <v>0</v>
      </c>
      <c r="J15" s="75">
        <v>0</v>
      </c>
      <c r="K15" s="75">
        <v>0</v>
      </c>
      <c r="L15" s="75">
        <v>0</v>
      </c>
      <c r="M15" s="75">
        <v>0</v>
      </c>
      <c r="N15" s="75">
        <v>0</v>
      </c>
      <c r="O15" s="75">
        <v>0</v>
      </c>
      <c r="P15" s="75">
        <v>0</v>
      </c>
      <c r="Q15" s="75">
        <v>0</v>
      </c>
      <c r="R15" s="75">
        <v>0</v>
      </c>
      <c r="S15" s="75">
        <v>0</v>
      </c>
      <c r="T15" s="75">
        <v>0</v>
      </c>
      <c r="U15" s="75">
        <v>0</v>
      </c>
      <c r="V15" s="75">
        <v>0</v>
      </c>
      <c r="W15" s="75">
        <v>0</v>
      </c>
      <c r="X15" s="75">
        <v>0</v>
      </c>
      <c r="Y15" s="75">
        <v>0</v>
      </c>
      <c r="Z15" s="75">
        <v>0</v>
      </c>
      <c r="AA15" s="75">
        <v>0</v>
      </c>
      <c r="AB15" s="75">
        <v>0</v>
      </c>
      <c r="AC15" s="75">
        <v>0</v>
      </c>
      <c r="AD15" s="75">
        <v>0</v>
      </c>
      <c r="AE15" s="75">
        <v>0</v>
      </c>
      <c r="AF15" s="75">
        <v>0</v>
      </c>
      <c r="AG15" s="75">
        <v>0</v>
      </c>
      <c r="AH15" s="75">
        <v>0</v>
      </c>
      <c r="AI15" s="75">
        <v>0</v>
      </c>
      <c r="AJ15" s="75">
        <v>0</v>
      </c>
      <c r="AK15" s="75">
        <v>0</v>
      </c>
      <c r="IE15" s="42"/>
      <c r="IF15" s="42"/>
      <c r="IG15" s="42"/>
      <c r="IH15" s="42"/>
      <c r="II15" s="42"/>
      <c r="IJ15" s="42"/>
      <c r="IK15" s="42"/>
      <c r="IL15" s="42"/>
      <c r="IM15" s="42"/>
      <c r="IN15" s="42"/>
      <c r="IO15" s="42"/>
      <c r="IP15" s="42"/>
      <c r="IQ15" s="42"/>
      <c r="IR15" s="42"/>
      <c r="IS15" s="42"/>
      <c r="IT15" s="42"/>
      <c r="IU15" s="42"/>
      <c r="IV15" s="42"/>
    </row>
    <row r="16" spans="2:256" s="73" customFormat="1" ht="12.95" customHeight="1">
      <c r="B16" s="33"/>
      <c r="C16" s="31"/>
      <c r="D16" s="31" t="s">
        <v>145</v>
      </c>
      <c r="E16" s="31"/>
      <c r="F16" s="31"/>
      <c r="G16" s="35" t="s">
        <v>163</v>
      </c>
      <c r="H16" s="10">
        <v>0</v>
      </c>
      <c r="I16" s="75">
        <v>0</v>
      </c>
      <c r="J16" s="75">
        <v>0</v>
      </c>
      <c r="K16" s="75">
        <v>0</v>
      </c>
      <c r="L16" s="75">
        <v>0</v>
      </c>
      <c r="M16" s="75">
        <v>0</v>
      </c>
      <c r="N16" s="75">
        <v>0</v>
      </c>
      <c r="O16" s="75">
        <v>0</v>
      </c>
      <c r="P16" s="75">
        <v>0</v>
      </c>
      <c r="Q16" s="75">
        <v>0</v>
      </c>
      <c r="R16" s="75">
        <v>0</v>
      </c>
      <c r="S16" s="75">
        <v>0</v>
      </c>
      <c r="T16" s="75">
        <v>0</v>
      </c>
      <c r="U16" s="75">
        <v>0</v>
      </c>
      <c r="V16" s="75">
        <v>0</v>
      </c>
      <c r="W16" s="75">
        <v>0</v>
      </c>
      <c r="X16" s="75">
        <v>0</v>
      </c>
      <c r="Y16" s="75">
        <v>0</v>
      </c>
      <c r="Z16" s="75">
        <v>0</v>
      </c>
      <c r="AA16" s="75">
        <v>0</v>
      </c>
      <c r="AB16" s="75">
        <v>0</v>
      </c>
      <c r="AC16" s="75">
        <v>0</v>
      </c>
      <c r="AD16" s="75">
        <v>0</v>
      </c>
      <c r="AE16" s="75">
        <v>0</v>
      </c>
      <c r="AF16" s="75">
        <v>0</v>
      </c>
      <c r="AG16" s="75">
        <v>0</v>
      </c>
      <c r="AH16" s="75">
        <v>0</v>
      </c>
      <c r="AI16" s="75">
        <v>0</v>
      </c>
      <c r="AJ16" s="75">
        <v>0</v>
      </c>
      <c r="AK16" s="75">
        <v>0</v>
      </c>
      <c r="IE16" s="42"/>
      <c r="IF16" s="42"/>
      <c r="IG16" s="42"/>
      <c r="IH16" s="42"/>
      <c r="II16" s="42"/>
      <c r="IJ16" s="42"/>
      <c r="IK16" s="42"/>
      <c r="IL16" s="42"/>
      <c r="IM16" s="42"/>
      <c r="IN16" s="42"/>
      <c r="IO16" s="42"/>
      <c r="IP16" s="42"/>
      <c r="IQ16" s="42"/>
      <c r="IR16" s="42"/>
      <c r="IS16" s="42"/>
      <c r="IT16" s="42"/>
      <c r="IU16" s="42"/>
      <c r="IV16" s="42"/>
    </row>
    <row r="17" spans="2:256" s="73" customFormat="1" ht="12.95" customHeight="1">
      <c r="B17" s="33"/>
      <c r="C17" s="31"/>
      <c r="D17" s="31" t="s">
        <v>146</v>
      </c>
      <c r="E17" s="34"/>
      <c r="F17" s="34"/>
      <c r="G17" s="35" t="s">
        <v>164</v>
      </c>
      <c r="H17" s="135">
        <f>H18+H19+H20</f>
        <v>0</v>
      </c>
      <c r="I17" s="136">
        <f t="shared" ref="I17:Y17" si="3">I18+I19+I20</f>
        <v>0</v>
      </c>
      <c r="J17" s="136">
        <f t="shared" si="3"/>
        <v>0</v>
      </c>
      <c r="K17" s="136">
        <f t="shared" si="3"/>
        <v>0</v>
      </c>
      <c r="L17" s="136">
        <f t="shared" si="3"/>
        <v>0</v>
      </c>
      <c r="M17" s="136">
        <f t="shared" si="3"/>
        <v>0</v>
      </c>
      <c r="N17" s="136">
        <f t="shared" si="3"/>
        <v>0</v>
      </c>
      <c r="O17" s="136">
        <f t="shared" si="3"/>
        <v>0</v>
      </c>
      <c r="P17" s="136">
        <f t="shared" si="3"/>
        <v>0</v>
      </c>
      <c r="Q17" s="136">
        <f t="shared" si="3"/>
        <v>0</v>
      </c>
      <c r="R17" s="136">
        <f t="shared" si="3"/>
        <v>0</v>
      </c>
      <c r="S17" s="136">
        <f t="shared" si="3"/>
        <v>0</v>
      </c>
      <c r="T17" s="136">
        <f t="shared" si="3"/>
        <v>0</v>
      </c>
      <c r="U17" s="136">
        <f t="shared" si="3"/>
        <v>0</v>
      </c>
      <c r="V17" s="136">
        <f t="shared" si="3"/>
        <v>0</v>
      </c>
      <c r="W17" s="136">
        <f t="shared" si="3"/>
        <v>0</v>
      </c>
      <c r="X17" s="136">
        <f t="shared" si="3"/>
        <v>0</v>
      </c>
      <c r="Y17" s="136">
        <f t="shared" si="3"/>
        <v>0</v>
      </c>
      <c r="Z17" s="136">
        <f t="shared" ref="Z17:AK17" si="4">Z18+Z19+Z20</f>
        <v>0</v>
      </c>
      <c r="AA17" s="136">
        <f t="shared" si="4"/>
        <v>0</v>
      </c>
      <c r="AB17" s="136">
        <f t="shared" si="4"/>
        <v>0</v>
      </c>
      <c r="AC17" s="136">
        <f t="shared" si="4"/>
        <v>0</v>
      </c>
      <c r="AD17" s="136">
        <f t="shared" si="4"/>
        <v>0</v>
      </c>
      <c r="AE17" s="136">
        <f t="shared" si="4"/>
        <v>0</v>
      </c>
      <c r="AF17" s="136">
        <f t="shared" si="4"/>
        <v>0</v>
      </c>
      <c r="AG17" s="136">
        <f t="shared" si="4"/>
        <v>0</v>
      </c>
      <c r="AH17" s="136">
        <f t="shared" si="4"/>
        <v>0</v>
      </c>
      <c r="AI17" s="136">
        <f t="shared" si="4"/>
        <v>0</v>
      </c>
      <c r="AJ17" s="136">
        <f t="shared" si="4"/>
        <v>0</v>
      </c>
      <c r="AK17" s="136">
        <f t="shared" si="4"/>
        <v>0</v>
      </c>
      <c r="IE17" s="42"/>
      <c r="IF17" s="42"/>
      <c r="IG17" s="42"/>
      <c r="IH17" s="42"/>
      <c r="II17" s="42"/>
      <c r="IJ17" s="42"/>
      <c r="IK17" s="42"/>
      <c r="IL17" s="42"/>
      <c r="IM17" s="42"/>
      <c r="IN17" s="42"/>
      <c r="IO17" s="42"/>
      <c r="IP17" s="42"/>
      <c r="IQ17" s="42"/>
      <c r="IR17" s="42"/>
      <c r="IS17" s="42"/>
      <c r="IT17" s="42"/>
      <c r="IU17" s="42"/>
      <c r="IV17" s="42"/>
    </row>
    <row r="18" spans="2:256" s="73" customFormat="1" ht="12.95" customHeight="1">
      <c r="B18" s="33"/>
      <c r="C18" s="31"/>
      <c r="D18" s="31"/>
      <c r="E18" s="31" t="s">
        <v>140</v>
      </c>
      <c r="F18" s="31"/>
      <c r="G18" s="137" t="s">
        <v>166</v>
      </c>
      <c r="H18" s="11">
        <v>0</v>
      </c>
      <c r="I18" s="75">
        <v>0</v>
      </c>
      <c r="J18" s="75">
        <v>0</v>
      </c>
      <c r="K18" s="75">
        <v>0</v>
      </c>
      <c r="L18" s="75">
        <v>0</v>
      </c>
      <c r="M18" s="75">
        <v>0</v>
      </c>
      <c r="N18" s="75">
        <v>0</v>
      </c>
      <c r="O18" s="75">
        <v>0</v>
      </c>
      <c r="P18" s="75">
        <v>0</v>
      </c>
      <c r="Q18" s="75">
        <v>0</v>
      </c>
      <c r="R18" s="75">
        <v>0</v>
      </c>
      <c r="S18" s="75">
        <v>0</v>
      </c>
      <c r="T18" s="75">
        <v>0</v>
      </c>
      <c r="U18" s="75">
        <v>0</v>
      </c>
      <c r="V18" s="75">
        <v>0</v>
      </c>
      <c r="W18" s="75">
        <v>0</v>
      </c>
      <c r="X18" s="75">
        <v>0</v>
      </c>
      <c r="Y18" s="75">
        <v>0</v>
      </c>
      <c r="Z18" s="75">
        <v>0</v>
      </c>
      <c r="AA18" s="75">
        <v>0</v>
      </c>
      <c r="AB18" s="75">
        <v>0</v>
      </c>
      <c r="AC18" s="75">
        <v>0</v>
      </c>
      <c r="AD18" s="75">
        <v>0</v>
      </c>
      <c r="AE18" s="75">
        <v>0</v>
      </c>
      <c r="AF18" s="75">
        <v>0</v>
      </c>
      <c r="AG18" s="75">
        <v>0</v>
      </c>
      <c r="AH18" s="75">
        <v>0</v>
      </c>
      <c r="AI18" s="75">
        <v>0</v>
      </c>
      <c r="AJ18" s="75">
        <v>0</v>
      </c>
      <c r="AK18" s="75">
        <v>0</v>
      </c>
      <c r="IE18" s="42"/>
      <c r="IF18" s="42"/>
      <c r="IG18" s="42"/>
      <c r="IH18" s="42"/>
      <c r="II18" s="42"/>
      <c r="IJ18" s="42"/>
      <c r="IK18" s="42"/>
      <c r="IL18" s="42"/>
      <c r="IM18" s="42"/>
      <c r="IN18" s="42"/>
      <c r="IO18" s="42"/>
      <c r="IP18" s="42"/>
      <c r="IQ18" s="42"/>
      <c r="IR18" s="42"/>
      <c r="IS18" s="42"/>
      <c r="IT18" s="42"/>
      <c r="IU18" s="42"/>
      <c r="IV18" s="42"/>
    </row>
    <row r="19" spans="2:256" s="73" customFormat="1" ht="12.95" customHeight="1">
      <c r="B19" s="33"/>
      <c r="C19" s="31"/>
      <c r="D19" s="31"/>
      <c r="E19" s="31" t="s">
        <v>142</v>
      </c>
      <c r="F19" s="31"/>
      <c r="G19" s="138" t="s">
        <v>167</v>
      </c>
      <c r="H19" s="11">
        <v>0</v>
      </c>
      <c r="I19" s="75">
        <v>0</v>
      </c>
      <c r="J19" s="75">
        <v>0</v>
      </c>
      <c r="K19" s="75">
        <v>0</v>
      </c>
      <c r="L19" s="75">
        <v>0</v>
      </c>
      <c r="M19" s="75">
        <v>0</v>
      </c>
      <c r="N19" s="75">
        <v>0</v>
      </c>
      <c r="O19" s="75">
        <v>0</v>
      </c>
      <c r="P19" s="75">
        <v>0</v>
      </c>
      <c r="Q19" s="75">
        <v>0</v>
      </c>
      <c r="R19" s="75">
        <v>0</v>
      </c>
      <c r="S19" s="75">
        <v>0</v>
      </c>
      <c r="T19" s="75">
        <v>0</v>
      </c>
      <c r="U19" s="75">
        <v>0</v>
      </c>
      <c r="V19" s="75">
        <v>0</v>
      </c>
      <c r="W19" s="75">
        <v>0</v>
      </c>
      <c r="X19" s="75">
        <v>0</v>
      </c>
      <c r="Y19" s="75">
        <v>0</v>
      </c>
      <c r="Z19" s="75">
        <v>0</v>
      </c>
      <c r="AA19" s="75">
        <v>0</v>
      </c>
      <c r="AB19" s="75">
        <v>0</v>
      </c>
      <c r="AC19" s="75">
        <v>0</v>
      </c>
      <c r="AD19" s="75">
        <v>0</v>
      </c>
      <c r="AE19" s="75">
        <v>0</v>
      </c>
      <c r="AF19" s="75">
        <v>0</v>
      </c>
      <c r="AG19" s="75">
        <v>0</v>
      </c>
      <c r="AH19" s="75">
        <v>0</v>
      </c>
      <c r="AI19" s="75">
        <v>0</v>
      </c>
      <c r="AJ19" s="75">
        <v>0</v>
      </c>
      <c r="AK19" s="75">
        <v>0</v>
      </c>
      <c r="IE19" s="42"/>
      <c r="IF19" s="42"/>
      <c r="IG19" s="42"/>
      <c r="IH19" s="42"/>
      <c r="II19" s="42"/>
      <c r="IJ19" s="42"/>
      <c r="IK19" s="42"/>
      <c r="IL19" s="42"/>
      <c r="IM19" s="42"/>
      <c r="IN19" s="42"/>
      <c r="IO19" s="42"/>
      <c r="IP19" s="42"/>
      <c r="IQ19" s="42"/>
      <c r="IR19" s="42"/>
      <c r="IS19" s="42"/>
      <c r="IT19" s="42"/>
      <c r="IU19" s="42"/>
      <c r="IV19" s="42"/>
    </row>
    <row r="20" spans="2:256" s="73" customFormat="1" ht="12.95" customHeight="1">
      <c r="B20" s="33"/>
      <c r="C20" s="31"/>
      <c r="D20" s="31"/>
      <c r="E20" s="31" t="s">
        <v>143</v>
      </c>
      <c r="F20" s="31"/>
      <c r="G20" s="139" t="s">
        <v>168</v>
      </c>
      <c r="H20" s="11">
        <v>0</v>
      </c>
      <c r="I20" s="75">
        <v>0</v>
      </c>
      <c r="J20" s="75">
        <v>0</v>
      </c>
      <c r="K20" s="75">
        <v>0</v>
      </c>
      <c r="L20" s="75">
        <v>0</v>
      </c>
      <c r="M20" s="75">
        <v>0</v>
      </c>
      <c r="N20" s="75">
        <v>0</v>
      </c>
      <c r="O20" s="75">
        <v>0</v>
      </c>
      <c r="P20" s="75">
        <v>0</v>
      </c>
      <c r="Q20" s="75">
        <v>0</v>
      </c>
      <c r="R20" s="75">
        <v>0</v>
      </c>
      <c r="S20" s="75">
        <v>0</v>
      </c>
      <c r="T20" s="75">
        <v>0</v>
      </c>
      <c r="U20" s="75">
        <v>0</v>
      </c>
      <c r="V20" s="75">
        <v>0</v>
      </c>
      <c r="W20" s="75">
        <v>0</v>
      </c>
      <c r="X20" s="75">
        <v>0</v>
      </c>
      <c r="Y20" s="75">
        <v>0</v>
      </c>
      <c r="Z20" s="75">
        <v>0</v>
      </c>
      <c r="AA20" s="75">
        <v>0</v>
      </c>
      <c r="AB20" s="75">
        <v>0</v>
      </c>
      <c r="AC20" s="75">
        <v>0</v>
      </c>
      <c r="AD20" s="75">
        <v>0</v>
      </c>
      <c r="AE20" s="75">
        <v>0</v>
      </c>
      <c r="AF20" s="75">
        <v>0</v>
      </c>
      <c r="AG20" s="75">
        <v>0</v>
      </c>
      <c r="AH20" s="75">
        <v>0</v>
      </c>
      <c r="AI20" s="75">
        <v>0</v>
      </c>
      <c r="AJ20" s="75">
        <v>0</v>
      </c>
      <c r="AK20" s="75">
        <v>0</v>
      </c>
      <c r="IE20" s="42"/>
      <c r="IF20" s="42"/>
      <c r="IG20" s="42"/>
      <c r="IH20" s="42"/>
      <c r="II20" s="42"/>
      <c r="IJ20" s="42"/>
      <c r="IK20" s="42"/>
      <c r="IL20" s="42"/>
      <c r="IM20" s="42"/>
      <c r="IN20" s="42"/>
      <c r="IO20" s="42"/>
      <c r="IP20" s="42"/>
      <c r="IQ20" s="42"/>
      <c r="IR20" s="42"/>
      <c r="IS20" s="42"/>
      <c r="IT20" s="42"/>
      <c r="IU20" s="42"/>
      <c r="IV20" s="42"/>
    </row>
    <row r="21" spans="2:256" s="73" customFormat="1" ht="12.95" customHeight="1">
      <c r="B21" s="33"/>
      <c r="C21" s="33"/>
      <c r="D21" s="33">
        <v>99</v>
      </c>
      <c r="E21" s="36"/>
      <c r="F21" s="36"/>
      <c r="G21" s="37" t="s">
        <v>165</v>
      </c>
      <c r="H21" s="22">
        <v>0</v>
      </c>
      <c r="I21" s="75">
        <v>0</v>
      </c>
      <c r="J21" s="75">
        <v>0</v>
      </c>
      <c r="K21" s="75">
        <v>0</v>
      </c>
      <c r="L21" s="75">
        <v>0</v>
      </c>
      <c r="M21" s="75">
        <v>0</v>
      </c>
      <c r="N21" s="75">
        <v>0</v>
      </c>
      <c r="O21" s="75">
        <v>0</v>
      </c>
      <c r="P21" s="75">
        <v>0</v>
      </c>
      <c r="Q21" s="75">
        <v>0</v>
      </c>
      <c r="R21" s="75">
        <v>0</v>
      </c>
      <c r="S21" s="75">
        <v>0</v>
      </c>
      <c r="T21" s="75">
        <v>0</v>
      </c>
      <c r="U21" s="75">
        <v>0</v>
      </c>
      <c r="V21" s="75">
        <v>0</v>
      </c>
      <c r="W21" s="75">
        <v>0</v>
      </c>
      <c r="X21" s="75">
        <v>0</v>
      </c>
      <c r="Y21" s="75">
        <v>0</v>
      </c>
      <c r="Z21" s="75">
        <v>0</v>
      </c>
      <c r="AA21" s="75">
        <v>0</v>
      </c>
      <c r="AB21" s="75">
        <v>0</v>
      </c>
      <c r="AC21" s="75">
        <v>0</v>
      </c>
      <c r="AD21" s="75">
        <v>0</v>
      </c>
      <c r="AE21" s="75">
        <v>0</v>
      </c>
      <c r="AF21" s="75">
        <v>0</v>
      </c>
      <c r="AG21" s="75">
        <v>0</v>
      </c>
      <c r="AH21" s="75">
        <v>0</v>
      </c>
      <c r="AI21" s="75">
        <v>0</v>
      </c>
      <c r="AJ21" s="75">
        <v>0</v>
      </c>
      <c r="AK21" s="75">
        <v>0</v>
      </c>
      <c r="IE21" s="42"/>
      <c r="IF21" s="42"/>
      <c r="IG21" s="42"/>
      <c r="IH21" s="42"/>
      <c r="II21" s="42"/>
      <c r="IJ21" s="42"/>
      <c r="IK21" s="42"/>
      <c r="IL21" s="42"/>
      <c r="IM21" s="42"/>
      <c r="IN21" s="42"/>
      <c r="IO21" s="42"/>
      <c r="IP21" s="42"/>
      <c r="IQ21" s="42"/>
      <c r="IR21" s="42"/>
      <c r="IS21" s="42"/>
      <c r="IT21" s="42"/>
      <c r="IU21" s="42"/>
      <c r="IV21" s="42"/>
    </row>
    <row r="22" spans="2:256" s="73" customFormat="1" ht="12.95" customHeight="1">
      <c r="B22" s="31" t="s">
        <v>142</v>
      </c>
      <c r="C22" s="31"/>
      <c r="D22" s="46"/>
      <c r="E22" s="38"/>
      <c r="F22" s="39"/>
      <c r="G22" s="108" t="s">
        <v>473</v>
      </c>
      <c r="H22" s="22">
        <v>0</v>
      </c>
      <c r="I22" s="110">
        <v>0</v>
      </c>
      <c r="J22" s="110">
        <v>0</v>
      </c>
      <c r="K22" s="110">
        <v>0</v>
      </c>
      <c r="L22" s="110">
        <v>0</v>
      </c>
      <c r="M22" s="110">
        <v>0</v>
      </c>
      <c r="N22" s="110">
        <v>0</v>
      </c>
      <c r="O22" s="110">
        <v>0</v>
      </c>
      <c r="P22" s="110">
        <v>0</v>
      </c>
      <c r="Q22" s="110">
        <v>0</v>
      </c>
      <c r="R22" s="110">
        <v>0</v>
      </c>
      <c r="S22" s="110">
        <v>0</v>
      </c>
      <c r="T22" s="110">
        <v>0</v>
      </c>
      <c r="U22" s="110">
        <v>0</v>
      </c>
      <c r="V22" s="110">
        <v>0</v>
      </c>
      <c r="W22" s="110">
        <v>0</v>
      </c>
      <c r="X22" s="110">
        <v>0</v>
      </c>
      <c r="Y22" s="110">
        <v>0</v>
      </c>
      <c r="Z22" s="110">
        <v>0</v>
      </c>
      <c r="AA22" s="110">
        <v>0</v>
      </c>
      <c r="AB22" s="110">
        <v>0</v>
      </c>
      <c r="AC22" s="110">
        <v>0</v>
      </c>
      <c r="AD22" s="110">
        <v>0</v>
      </c>
      <c r="AE22" s="110">
        <v>0</v>
      </c>
      <c r="AF22" s="110">
        <v>0</v>
      </c>
      <c r="AG22" s="110">
        <v>0</v>
      </c>
      <c r="AH22" s="110">
        <v>0</v>
      </c>
      <c r="AI22" s="110">
        <v>0</v>
      </c>
      <c r="AJ22" s="110">
        <v>0</v>
      </c>
      <c r="AK22" s="110">
        <v>0</v>
      </c>
      <c r="IE22" s="42"/>
      <c r="IF22" s="42"/>
      <c r="IG22" s="42"/>
      <c r="IH22" s="42"/>
      <c r="II22" s="42"/>
      <c r="IJ22" s="42"/>
      <c r="IK22" s="42"/>
      <c r="IL22" s="42"/>
      <c r="IM22" s="42"/>
      <c r="IN22" s="42"/>
      <c r="IO22" s="42"/>
      <c r="IP22" s="42"/>
      <c r="IQ22" s="42"/>
      <c r="IR22" s="42"/>
      <c r="IS22" s="42"/>
      <c r="IT22" s="42"/>
      <c r="IU22" s="42"/>
      <c r="IV22" s="42"/>
    </row>
    <row r="23" spans="2:256" s="73" customFormat="1" ht="12.95" customHeight="1">
      <c r="B23" s="31" t="s">
        <v>144</v>
      </c>
      <c r="C23" s="38"/>
      <c r="D23" s="38"/>
      <c r="E23" s="38"/>
      <c r="F23" s="39"/>
      <c r="G23" s="41" t="s">
        <v>1</v>
      </c>
      <c r="H23" s="140">
        <f>H26+H49</f>
        <v>0</v>
      </c>
      <c r="I23" s="141">
        <f t="shared" ref="I23:Y23" si="5">I26+I49</f>
        <v>0</v>
      </c>
      <c r="J23" s="141">
        <f t="shared" si="5"/>
        <v>0</v>
      </c>
      <c r="K23" s="141">
        <f t="shared" si="5"/>
        <v>0</v>
      </c>
      <c r="L23" s="141">
        <f t="shared" si="5"/>
        <v>0</v>
      </c>
      <c r="M23" s="141">
        <f t="shared" si="5"/>
        <v>0</v>
      </c>
      <c r="N23" s="141">
        <f t="shared" si="5"/>
        <v>0</v>
      </c>
      <c r="O23" s="141">
        <f t="shared" si="5"/>
        <v>0</v>
      </c>
      <c r="P23" s="141">
        <f t="shared" si="5"/>
        <v>0</v>
      </c>
      <c r="Q23" s="141">
        <f t="shared" si="5"/>
        <v>0</v>
      </c>
      <c r="R23" s="141">
        <f t="shared" si="5"/>
        <v>0</v>
      </c>
      <c r="S23" s="141">
        <f t="shared" si="5"/>
        <v>0</v>
      </c>
      <c r="T23" s="141">
        <f t="shared" si="5"/>
        <v>0</v>
      </c>
      <c r="U23" s="141">
        <f t="shared" si="5"/>
        <v>0</v>
      </c>
      <c r="V23" s="141">
        <f t="shared" si="5"/>
        <v>0</v>
      </c>
      <c r="W23" s="141">
        <f t="shared" si="5"/>
        <v>0</v>
      </c>
      <c r="X23" s="141">
        <f t="shared" si="5"/>
        <v>0</v>
      </c>
      <c r="Y23" s="141">
        <f t="shared" si="5"/>
        <v>0</v>
      </c>
      <c r="Z23" s="141">
        <f t="shared" ref="Z23:AK23" si="6">Z26+Z49</f>
        <v>0</v>
      </c>
      <c r="AA23" s="141">
        <f t="shared" si="6"/>
        <v>0</v>
      </c>
      <c r="AB23" s="141">
        <f t="shared" si="6"/>
        <v>0</v>
      </c>
      <c r="AC23" s="141">
        <f t="shared" si="6"/>
        <v>0</v>
      </c>
      <c r="AD23" s="141">
        <f t="shared" si="6"/>
        <v>0</v>
      </c>
      <c r="AE23" s="141">
        <f t="shared" si="6"/>
        <v>0</v>
      </c>
      <c r="AF23" s="141">
        <f t="shared" si="6"/>
        <v>0</v>
      </c>
      <c r="AG23" s="141">
        <f t="shared" si="6"/>
        <v>0</v>
      </c>
      <c r="AH23" s="141">
        <f t="shared" si="6"/>
        <v>0</v>
      </c>
      <c r="AI23" s="141">
        <f t="shared" si="6"/>
        <v>0</v>
      </c>
      <c r="AJ23" s="141">
        <f t="shared" si="6"/>
        <v>0</v>
      </c>
      <c r="AK23" s="141">
        <f t="shared" si="6"/>
        <v>0</v>
      </c>
      <c r="IE23" s="42"/>
      <c r="IF23" s="42"/>
      <c r="IG23" s="42"/>
      <c r="IH23" s="42"/>
      <c r="II23" s="42"/>
      <c r="IJ23" s="42"/>
      <c r="IK23" s="42"/>
      <c r="IL23" s="42"/>
      <c r="IM23" s="42"/>
      <c r="IN23" s="42"/>
      <c r="IO23" s="42"/>
      <c r="IP23" s="42"/>
      <c r="IQ23" s="42"/>
      <c r="IR23" s="42"/>
      <c r="IS23" s="42"/>
      <c r="IT23" s="42"/>
      <c r="IU23" s="42"/>
      <c r="IV23" s="42"/>
    </row>
    <row r="24" spans="2:256" s="73" customFormat="1" ht="12.95" customHeight="1">
      <c r="B24" s="112"/>
      <c r="C24" s="112"/>
      <c r="D24" s="112"/>
      <c r="E24" s="112"/>
      <c r="F24" s="112"/>
      <c r="G24" s="43" t="s">
        <v>132</v>
      </c>
      <c r="H24" s="142">
        <v>0</v>
      </c>
      <c r="I24" s="141">
        <v>0</v>
      </c>
      <c r="J24" s="143">
        <v>0</v>
      </c>
      <c r="K24" s="143">
        <v>0</v>
      </c>
      <c r="L24" s="143">
        <v>0</v>
      </c>
      <c r="M24" s="143">
        <v>0</v>
      </c>
      <c r="N24" s="143">
        <v>0</v>
      </c>
      <c r="O24" s="143">
        <v>0</v>
      </c>
      <c r="P24" s="143">
        <v>0</v>
      </c>
      <c r="Q24" s="143">
        <v>0</v>
      </c>
      <c r="R24" s="143">
        <v>0</v>
      </c>
      <c r="S24" s="143">
        <v>0</v>
      </c>
      <c r="T24" s="143">
        <v>0</v>
      </c>
      <c r="U24" s="143">
        <v>0</v>
      </c>
      <c r="V24" s="143">
        <v>0</v>
      </c>
      <c r="W24" s="143">
        <v>0</v>
      </c>
      <c r="X24" s="143">
        <v>0</v>
      </c>
      <c r="Y24" s="143">
        <v>0</v>
      </c>
      <c r="Z24" s="143">
        <v>0</v>
      </c>
      <c r="AA24" s="143">
        <v>0</v>
      </c>
      <c r="AB24" s="143">
        <v>0</v>
      </c>
      <c r="AC24" s="143">
        <v>0</v>
      </c>
      <c r="AD24" s="143">
        <v>0</v>
      </c>
      <c r="AE24" s="143">
        <v>0</v>
      </c>
      <c r="AF24" s="143">
        <v>0</v>
      </c>
      <c r="AG24" s="143">
        <v>0</v>
      </c>
      <c r="AH24" s="143">
        <v>0</v>
      </c>
      <c r="AI24" s="143">
        <v>0</v>
      </c>
      <c r="AJ24" s="143">
        <v>0</v>
      </c>
      <c r="AK24" s="143">
        <v>0</v>
      </c>
      <c r="IE24" s="42"/>
      <c r="IF24" s="42"/>
      <c r="IG24" s="42"/>
      <c r="IH24" s="42"/>
      <c r="II24" s="42"/>
      <c r="IJ24" s="42"/>
      <c r="IK24" s="42"/>
      <c r="IL24" s="42"/>
      <c r="IM24" s="42"/>
      <c r="IN24" s="42"/>
      <c r="IO24" s="42"/>
      <c r="IP24" s="42"/>
      <c r="IQ24" s="42"/>
      <c r="IR24" s="42"/>
      <c r="IS24" s="42"/>
      <c r="IT24" s="42"/>
      <c r="IU24" s="42"/>
      <c r="IV24" s="42"/>
    </row>
    <row r="25" spans="2:256" s="73" customFormat="1" ht="12.95" customHeight="1">
      <c r="B25" s="112"/>
      <c r="C25" s="112"/>
      <c r="D25" s="112"/>
      <c r="E25" s="112"/>
      <c r="F25" s="112"/>
      <c r="G25" s="44" t="s">
        <v>133</v>
      </c>
      <c r="H25" s="144">
        <v>0</v>
      </c>
      <c r="I25" s="141">
        <v>0</v>
      </c>
      <c r="J25" s="145">
        <v>0</v>
      </c>
      <c r="K25" s="145">
        <v>0</v>
      </c>
      <c r="L25" s="145">
        <v>0</v>
      </c>
      <c r="M25" s="145">
        <v>0</v>
      </c>
      <c r="N25" s="145">
        <v>0</v>
      </c>
      <c r="O25" s="145">
        <v>0</v>
      </c>
      <c r="P25" s="145">
        <v>0</v>
      </c>
      <c r="Q25" s="145">
        <v>0</v>
      </c>
      <c r="R25" s="145">
        <v>0</v>
      </c>
      <c r="S25" s="145">
        <v>0</v>
      </c>
      <c r="T25" s="145">
        <v>0</v>
      </c>
      <c r="U25" s="145">
        <v>0</v>
      </c>
      <c r="V25" s="145">
        <v>0</v>
      </c>
      <c r="W25" s="145">
        <v>0</v>
      </c>
      <c r="X25" s="145">
        <v>0</v>
      </c>
      <c r="Y25" s="145">
        <v>0</v>
      </c>
      <c r="Z25" s="145">
        <v>0</v>
      </c>
      <c r="AA25" s="145">
        <v>0</v>
      </c>
      <c r="AB25" s="145">
        <v>0</v>
      </c>
      <c r="AC25" s="145">
        <v>0</v>
      </c>
      <c r="AD25" s="145">
        <v>0</v>
      </c>
      <c r="AE25" s="145">
        <v>0</v>
      </c>
      <c r="AF25" s="145">
        <v>0</v>
      </c>
      <c r="AG25" s="145">
        <v>0</v>
      </c>
      <c r="AH25" s="145">
        <v>0</v>
      </c>
      <c r="AI25" s="145">
        <v>0</v>
      </c>
      <c r="AJ25" s="145">
        <v>0</v>
      </c>
      <c r="AK25" s="145">
        <v>0</v>
      </c>
      <c r="IE25" s="42"/>
      <c r="IF25" s="42"/>
      <c r="IG25" s="42"/>
      <c r="IH25" s="42"/>
      <c r="II25" s="42"/>
      <c r="IJ25" s="42"/>
      <c r="IK25" s="42"/>
      <c r="IL25" s="42"/>
      <c r="IM25" s="42"/>
      <c r="IN25" s="42"/>
      <c r="IO25" s="42"/>
      <c r="IP25" s="42"/>
      <c r="IQ25" s="42"/>
      <c r="IR25" s="42"/>
      <c r="IS25" s="42"/>
      <c r="IT25" s="42"/>
      <c r="IU25" s="42"/>
      <c r="IV25" s="42"/>
    </row>
    <row r="26" spans="2:256" s="73" customFormat="1" ht="12.95" customHeight="1">
      <c r="B26" s="45"/>
      <c r="C26" s="46" t="s">
        <v>140</v>
      </c>
      <c r="D26" s="45"/>
      <c r="E26" s="45"/>
      <c r="F26" s="39"/>
      <c r="G26" s="47" t="s">
        <v>169</v>
      </c>
      <c r="H26" s="140">
        <f t="shared" ref="H26:AK26" si="7">H27</f>
        <v>0</v>
      </c>
      <c r="I26" s="141">
        <f t="shared" si="7"/>
        <v>0</v>
      </c>
      <c r="J26" s="141">
        <f t="shared" si="7"/>
        <v>0</v>
      </c>
      <c r="K26" s="141">
        <f t="shared" si="7"/>
        <v>0</v>
      </c>
      <c r="L26" s="141">
        <f t="shared" si="7"/>
        <v>0</v>
      </c>
      <c r="M26" s="141">
        <f t="shared" si="7"/>
        <v>0</v>
      </c>
      <c r="N26" s="141">
        <f t="shared" si="7"/>
        <v>0</v>
      </c>
      <c r="O26" s="141">
        <f t="shared" si="7"/>
        <v>0</v>
      </c>
      <c r="P26" s="141">
        <f t="shared" si="7"/>
        <v>0</v>
      </c>
      <c r="Q26" s="141">
        <f t="shared" si="7"/>
        <v>0</v>
      </c>
      <c r="R26" s="141">
        <f t="shared" si="7"/>
        <v>0</v>
      </c>
      <c r="S26" s="141">
        <f t="shared" si="7"/>
        <v>0</v>
      </c>
      <c r="T26" s="141">
        <f t="shared" si="7"/>
        <v>0</v>
      </c>
      <c r="U26" s="141">
        <f t="shared" si="7"/>
        <v>0</v>
      </c>
      <c r="V26" s="141">
        <f t="shared" si="7"/>
        <v>0</v>
      </c>
      <c r="W26" s="141">
        <f t="shared" si="7"/>
        <v>0</v>
      </c>
      <c r="X26" s="141">
        <f t="shared" si="7"/>
        <v>0</v>
      </c>
      <c r="Y26" s="141">
        <f t="shared" si="7"/>
        <v>0</v>
      </c>
      <c r="Z26" s="141">
        <f t="shared" si="7"/>
        <v>0</v>
      </c>
      <c r="AA26" s="141">
        <f t="shared" si="7"/>
        <v>0</v>
      </c>
      <c r="AB26" s="141">
        <f t="shared" si="7"/>
        <v>0</v>
      </c>
      <c r="AC26" s="141">
        <f t="shared" si="7"/>
        <v>0</v>
      </c>
      <c r="AD26" s="141">
        <f t="shared" si="7"/>
        <v>0</v>
      </c>
      <c r="AE26" s="141">
        <f t="shared" si="7"/>
        <v>0</v>
      </c>
      <c r="AF26" s="141">
        <f t="shared" si="7"/>
        <v>0</v>
      </c>
      <c r="AG26" s="141">
        <f t="shared" si="7"/>
        <v>0</v>
      </c>
      <c r="AH26" s="141">
        <f t="shared" si="7"/>
        <v>0</v>
      </c>
      <c r="AI26" s="141">
        <f t="shared" si="7"/>
        <v>0</v>
      </c>
      <c r="AJ26" s="141">
        <f t="shared" si="7"/>
        <v>0</v>
      </c>
      <c r="AK26" s="141">
        <f t="shared" si="7"/>
        <v>0</v>
      </c>
      <c r="IE26" s="42"/>
      <c r="IF26" s="42"/>
      <c r="IG26" s="42"/>
      <c r="IH26" s="42"/>
      <c r="II26" s="42"/>
      <c r="IJ26" s="42"/>
      <c r="IK26" s="42"/>
      <c r="IL26" s="42"/>
      <c r="IM26" s="42"/>
      <c r="IN26" s="42"/>
      <c r="IO26" s="42"/>
      <c r="IP26" s="42"/>
      <c r="IQ26" s="42"/>
      <c r="IR26" s="42"/>
      <c r="IS26" s="42"/>
      <c r="IT26" s="42"/>
      <c r="IU26" s="42"/>
      <c r="IV26" s="42"/>
    </row>
    <row r="27" spans="2:256" s="73" customFormat="1" ht="12.95" customHeight="1">
      <c r="B27" s="45"/>
      <c r="C27" s="45"/>
      <c r="D27" s="46" t="s">
        <v>157</v>
      </c>
      <c r="E27" s="45"/>
      <c r="F27" s="39"/>
      <c r="G27" s="48" t="s">
        <v>170</v>
      </c>
      <c r="H27" s="142">
        <f>H28+H29+H30+H31+H32+H33+H34+H35+H36+H37+H38</f>
        <v>0</v>
      </c>
      <c r="I27" s="146">
        <f>I28+I29+I30+I31+I32+I33+I34+I35+I36+I37+I38</f>
        <v>0</v>
      </c>
      <c r="J27" s="146">
        <f t="shared" ref="J27:AK27" si="8">J28+J29+J30+J31+J32+J33+J34+J35+J36+J37+J38</f>
        <v>0</v>
      </c>
      <c r="K27" s="146">
        <f t="shared" si="8"/>
        <v>0</v>
      </c>
      <c r="L27" s="146">
        <f t="shared" si="8"/>
        <v>0</v>
      </c>
      <c r="M27" s="146">
        <f t="shared" si="8"/>
        <v>0</v>
      </c>
      <c r="N27" s="146">
        <f t="shared" si="8"/>
        <v>0</v>
      </c>
      <c r="O27" s="146">
        <f t="shared" si="8"/>
        <v>0</v>
      </c>
      <c r="P27" s="146">
        <f t="shared" si="8"/>
        <v>0</v>
      </c>
      <c r="Q27" s="146">
        <f t="shared" si="8"/>
        <v>0</v>
      </c>
      <c r="R27" s="146">
        <f t="shared" si="8"/>
        <v>0</v>
      </c>
      <c r="S27" s="146">
        <f t="shared" si="8"/>
        <v>0</v>
      </c>
      <c r="T27" s="146">
        <f t="shared" si="8"/>
        <v>0</v>
      </c>
      <c r="U27" s="146">
        <f t="shared" si="8"/>
        <v>0</v>
      </c>
      <c r="V27" s="146">
        <f t="shared" si="8"/>
        <v>0</v>
      </c>
      <c r="W27" s="146">
        <f t="shared" si="8"/>
        <v>0</v>
      </c>
      <c r="X27" s="146">
        <f t="shared" si="8"/>
        <v>0</v>
      </c>
      <c r="Y27" s="146">
        <f t="shared" si="8"/>
        <v>0</v>
      </c>
      <c r="Z27" s="146">
        <f t="shared" si="8"/>
        <v>0</v>
      </c>
      <c r="AA27" s="146">
        <f t="shared" si="8"/>
        <v>0</v>
      </c>
      <c r="AB27" s="146">
        <f t="shared" si="8"/>
        <v>0</v>
      </c>
      <c r="AC27" s="146">
        <f t="shared" si="8"/>
        <v>0</v>
      </c>
      <c r="AD27" s="146">
        <f t="shared" si="8"/>
        <v>0</v>
      </c>
      <c r="AE27" s="146">
        <f t="shared" si="8"/>
        <v>0</v>
      </c>
      <c r="AF27" s="146">
        <f t="shared" si="8"/>
        <v>0</v>
      </c>
      <c r="AG27" s="146">
        <f t="shared" si="8"/>
        <v>0</v>
      </c>
      <c r="AH27" s="146">
        <f t="shared" si="8"/>
        <v>0</v>
      </c>
      <c r="AI27" s="146">
        <f t="shared" si="8"/>
        <v>0</v>
      </c>
      <c r="AJ27" s="146">
        <f t="shared" si="8"/>
        <v>0</v>
      </c>
      <c r="AK27" s="146">
        <f t="shared" si="8"/>
        <v>0</v>
      </c>
      <c r="IE27" s="42"/>
      <c r="IF27" s="42"/>
      <c r="IG27" s="42"/>
      <c r="IH27" s="42"/>
      <c r="II27" s="42"/>
      <c r="IJ27" s="42"/>
      <c r="IK27" s="42"/>
      <c r="IL27" s="42"/>
      <c r="IM27" s="42"/>
      <c r="IN27" s="42"/>
      <c r="IO27" s="42"/>
      <c r="IP27" s="42"/>
      <c r="IQ27" s="42"/>
      <c r="IR27" s="42"/>
      <c r="IS27" s="42"/>
      <c r="IT27" s="42"/>
      <c r="IU27" s="42"/>
      <c r="IV27" s="42"/>
    </row>
    <row r="28" spans="2:256" s="73" customFormat="1" ht="12.95" customHeight="1">
      <c r="B28" s="45"/>
      <c r="C28" s="45"/>
      <c r="D28" s="45"/>
      <c r="E28" s="46" t="s">
        <v>140</v>
      </c>
      <c r="F28" s="39"/>
      <c r="G28" s="147" t="s">
        <v>153</v>
      </c>
      <c r="H28" s="23">
        <v>0</v>
      </c>
      <c r="I28" s="75">
        <v>0</v>
      </c>
      <c r="J28" s="75">
        <v>0</v>
      </c>
      <c r="K28" s="75">
        <v>0</v>
      </c>
      <c r="L28" s="75">
        <v>0</v>
      </c>
      <c r="M28" s="75">
        <v>0</v>
      </c>
      <c r="N28" s="75">
        <v>0</v>
      </c>
      <c r="O28" s="75">
        <v>0</v>
      </c>
      <c r="P28" s="75">
        <v>0</v>
      </c>
      <c r="Q28" s="75">
        <v>0</v>
      </c>
      <c r="R28" s="75">
        <v>0</v>
      </c>
      <c r="S28" s="75">
        <v>0</v>
      </c>
      <c r="T28" s="75">
        <v>0</v>
      </c>
      <c r="U28" s="75">
        <v>0</v>
      </c>
      <c r="V28" s="75">
        <v>0</v>
      </c>
      <c r="W28" s="75">
        <v>0</v>
      </c>
      <c r="X28" s="75">
        <v>0</v>
      </c>
      <c r="Y28" s="75">
        <v>0</v>
      </c>
      <c r="Z28" s="75">
        <v>0</v>
      </c>
      <c r="AA28" s="75">
        <v>0</v>
      </c>
      <c r="AB28" s="75">
        <v>0</v>
      </c>
      <c r="AC28" s="75">
        <v>0</v>
      </c>
      <c r="AD28" s="75">
        <v>0</v>
      </c>
      <c r="AE28" s="75">
        <v>0</v>
      </c>
      <c r="AF28" s="75">
        <v>0</v>
      </c>
      <c r="AG28" s="75">
        <v>0</v>
      </c>
      <c r="AH28" s="75">
        <v>0</v>
      </c>
      <c r="AI28" s="75">
        <v>0</v>
      </c>
      <c r="AJ28" s="75">
        <v>0</v>
      </c>
      <c r="AK28" s="75">
        <v>0</v>
      </c>
      <c r="IE28" s="42"/>
      <c r="IF28" s="42"/>
      <c r="IG28" s="42"/>
      <c r="IH28" s="42"/>
      <c r="II28" s="42"/>
      <c r="IJ28" s="42"/>
      <c r="IK28" s="42"/>
      <c r="IL28" s="42"/>
      <c r="IM28" s="42"/>
      <c r="IN28" s="42"/>
      <c r="IO28" s="42"/>
      <c r="IP28" s="42"/>
      <c r="IQ28" s="42"/>
      <c r="IR28" s="42"/>
      <c r="IS28" s="42"/>
      <c r="IT28" s="42"/>
      <c r="IU28" s="42"/>
      <c r="IV28" s="42"/>
    </row>
    <row r="29" spans="2:256" s="73" customFormat="1" ht="12.95" customHeight="1">
      <c r="B29" s="45"/>
      <c r="C29" s="45"/>
      <c r="D29" s="45"/>
      <c r="E29" s="46" t="s">
        <v>142</v>
      </c>
      <c r="F29" s="39"/>
      <c r="G29" s="147" t="s">
        <v>154</v>
      </c>
      <c r="H29" s="23">
        <v>0</v>
      </c>
      <c r="I29" s="75">
        <v>0</v>
      </c>
      <c r="J29" s="75">
        <v>0</v>
      </c>
      <c r="K29" s="75">
        <v>0</v>
      </c>
      <c r="L29" s="75">
        <v>0</v>
      </c>
      <c r="M29" s="75">
        <v>0</v>
      </c>
      <c r="N29" s="75">
        <v>0</v>
      </c>
      <c r="O29" s="75">
        <v>0</v>
      </c>
      <c r="P29" s="75">
        <v>0</v>
      </c>
      <c r="Q29" s="75">
        <v>0</v>
      </c>
      <c r="R29" s="75">
        <v>0</v>
      </c>
      <c r="S29" s="75">
        <v>0</v>
      </c>
      <c r="T29" s="75">
        <v>0</v>
      </c>
      <c r="U29" s="75">
        <v>0</v>
      </c>
      <c r="V29" s="75">
        <v>0</v>
      </c>
      <c r="W29" s="75">
        <v>0</v>
      </c>
      <c r="X29" s="75">
        <v>0</v>
      </c>
      <c r="Y29" s="75">
        <v>0</v>
      </c>
      <c r="Z29" s="75">
        <v>0</v>
      </c>
      <c r="AA29" s="75">
        <v>0</v>
      </c>
      <c r="AB29" s="75">
        <v>0</v>
      </c>
      <c r="AC29" s="75">
        <v>0</v>
      </c>
      <c r="AD29" s="75">
        <v>0</v>
      </c>
      <c r="AE29" s="75">
        <v>0</v>
      </c>
      <c r="AF29" s="75">
        <v>0</v>
      </c>
      <c r="AG29" s="75">
        <v>0</v>
      </c>
      <c r="AH29" s="75">
        <v>0</v>
      </c>
      <c r="AI29" s="75">
        <v>0</v>
      </c>
      <c r="AJ29" s="75">
        <v>0</v>
      </c>
      <c r="AK29" s="75">
        <v>0</v>
      </c>
      <c r="IE29" s="42"/>
      <c r="IF29" s="42"/>
      <c r="IG29" s="42"/>
      <c r="IH29" s="42"/>
      <c r="II29" s="42"/>
      <c r="IJ29" s="42"/>
      <c r="IK29" s="42"/>
      <c r="IL29" s="42"/>
      <c r="IM29" s="42"/>
      <c r="IN29" s="42"/>
      <c r="IO29" s="42"/>
      <c r="IP29" s="42"/>
      <c r="IQ29" s="42"/>
      <c r="IR29" s="42"/>
      <c r="IS29" s="42"/>
      <c r="IT29" s="42"/>
      <c r="IU29" s="42"/>
      <c r="IV29" s="42"/>
    </row>
    <row r="30" spans="2:256" s="73" customFormat="1" ht="12.95" customHeight="1">
      <c r="B30" s="45"/>
      <c r="C30" s="45"/>
      <c r="D30" s="45"/>
      <c r="E30" s="46" t="s">
        <v>143</v>
      </c>
      <c r="F30" s="39"/>
      <c r="G30" s="147" t="s">
        <v>150</v>
      </c>
      <c r="H30" s="23">
        <v>0</v>
      </c>
      <c r="I30" s="75">
        <v>0</v>
      </c>
      <c r="J30" s="75">
        <v>0</v>
      </c>
      <c r="K30" s="75">
        <v>0</v>
      </c>
      <c r="L30" s="75">
        <v>0</v>
      </c>
      <c r="M30" s="75">
        <v>0</v>
      </c>
      <c r="N30" s="75">
        <v>0</v>
      </c>
      <c r="O30" s="75">
        <v>0</v>
      </c>
      <c r="P30" s="75">
        <v>0</v>
      </c>
      <c r="Q30" s="75">
        <v>0</v>
      </c>
      <c r="R30" s="75">
        <v>0</v>
      </c>
      <c r="S30" s="75">
        <v>0</v>
      </c>
      <c r="T30" s="75">
        <v>0</v>
      </c>
      <c r="U30" s="75">
        <v>0</v>
      </c>
      <c r="V30" s="75">
        <v>0</v>
      </c>
      <c r="W30" s="75">
        <v>0</v>
      </c>
      <c r="X30" s="75">
        <v>0</v>
      </c>
      <c r="Y30" s="75">
        <v>0</v>
      </c>
      <c r="Z30" s="75">
        <v>0</v>
      </c>
      <c r="AA30" s="75">
        <v>0</v>
      </c>
      <c r="AB30" s="75">
        <v>0</v>
      </c>
      <c r="AC30" s="75">
        <v>0</v>
      </c>
      <c r="AD30" s="75">
        <v>0</v>
      </c>
      <c r="AE30" s="75">
        <v>0</v>
      </c>
      <c r="AF30" s="75">
        <v>0</v>
      </c>
      <c r="AG30" s="75">
        <v>0</v>
      </c>
      <c r="AH30" s="75">
        <v>0</v>
      </c>
      <c r="AI30" s="75">
        <v>0</v>
      </c>
      <c r="AJ30" s="75">
        <v>0</v>
      </c>
      <c r="AK30" s="75">
        <v>0</v>
      </c>
      <c r="IE30" s="42"/>
      <c r="IF30" s="42"/>
      <c r="IG30" s="42"/>
      <c r="IH30" s="42"/>
      <c r="II30" s="42"/>
      <c r="IJ30" s="42"/>
      <c r="IK30" s="42"/>
      <c r="IL30" s="42"/>
      <c r="IM30" s="42"/>
      <c r="IN30" s="42"/>
      <c r="IO30" s="42"/>
      <c r="IP30" s="42"/>
      <c r="IQ30" s="42"/>
      <c r="IR30" s="42"/>
      <c r="IS30" s="42"/>
      <c r="IT30" s="42"/>
      <c r="IU30" s="42"/>
      <c r="IV30" s="42"/>
    </row>
    <row r="31" spans="2:256" s="73" customFormat="1" ht="12.95" customHeight="1">
      <c r="B31" s="45"/>
      <c r="C31" s="45"/>
      <c r="D31" s="45"/>
      <c r="E31" s="46" t="s">
        <v>144</v>
      </c>
      <c r="F31" s="39"/>
      <c r="G31" s="147" t="s">
        <v>435</v>
      </c>
      <c r="H31" s="23">
        <v>0</v>
      </c>
      <c r="I31" s="75">
        <v>0</v>
      </c>
      <c r="J31" s="75">
        <v>0</v>
      </c>
      <c r="K31" s="75">
        <v>0</v>
      </c>
      <c r="L31" s="75">
        <v>0</v>
      </c>
      <c r="M31" s="75">
        <v>0</v>
      </c>
      <c r="N31" s="75">
        <v>0</v>
      </c>
      <c r="O31" s="75">
        <v>0</v>
      </c>
      <c r="P31" s="75">
        <v>0</v>
      </c>
      <c r="Q31" s="75">
        <v>0</v>
      </c>
      <c r="R31" s="75">
        <v>0</v>
      </c>
      <c r="S31" s="75">
        <v>0</v>
      </c>
      <c r="T31" s="75">
        <v>0</v>
      </c>
      <c r="U31" s="75">
        <v>0</v>
      </c>
      <c r="V31" s="75">
        <v>0</v>
      </c>
      <c r="W31" s="75">
        <v>0</v>
      </c>
      <c r="X31" s="75">
        <v>0</v>
      </c>
      <c r="Y31" s="75">
        <v>0</v>
      </c>
      <c r="Z31" s="75">
        <v>0</v>
      </c>
      <c r="AA31" s="75">
        <v>0</v>
      </c>
      <c r="AB31" s="75">
        <v>0</v>
      </c>
      <c r="AC31" s="75">
        <v>0</v>
      </c>
      <c r="AD31" s="75">
        <v>0</v>
      </c>
      <c r="AE31" s="75">
        <v>0</v>
      </c>
      <c r="AF31" s="75">
        <v>0</v>
      </c>
      <c r="AG31" s="75">
        <v>0</v>
      </c>
      <c r="AH31" s="75">
        <v>0</v>
      </c>
      <c r="AI31" s="75">
        <v>0</v>
      </c>
      <c r="AJ31" s="75">
        <v>0</v>
      </c>
      <c r="AK31" s="75">
        <v>0</v>
      </c>
      <c r="IE31" s="42"/>
      <c r="IF31" s="42"/>
      <c r="IG31" s="42"/>
      <c r="IH31" s="42"/>
      <c r="II31" s="42"/>
      <c r="IJ31" s="42"/>
      <c r="IK31" s="42"/>
      <c r="IL31" s="42"/>
      <c r="IM31" s="42"/>
      <c r="IN31" s="42"/>
      <c r="IO31" s="42"/>
      <c r="IP31" s="42"/>
      <c r="IQ31" s="42"/>
      <c r="IR31" s="42"/>
      <c r="IS31" s="42"/>
      <c r="IT31" s="42"/>
      <c r="IU31" s="42"/>
      <c r="IV31" s="42"/>
    </row>
    <row r="32" spans="2:256" s="73" customFormat="1" ht="12.95" customHeight="1">
      <c r="B32" s="45"/>
      <c r="C32" s="45"/>
      <c r="D32" s="45"/>
      <c r="E32" s="46" t="s">
        <v>145</v>
      </c>
      <c r="F32" s="39"/>
      <c r="G32" s="147" t="s">
        <v>436</v>
      </c>
      <c r="H32" s="23">
        <v>0</v>
      </c>
      <c r="I32" s="75">
        <v>0</v>
      </c>
      <c r="J32" s="75">
        <v>0</v>
      </c>
      <c r="K32" s="75">
        <v>0</v>
      </c>
      <c r="L32" s="75">
        <v>0</v>
      </c>
      <c r="M32" s="75">
        <v>0</v>
      </c>
      <c r="N32" s="75">
        <v>0</v>
      </c>
      <c r="O32" s="75">
        <v>0</v>
      </c>
      <c r="P32" s="75">
        <v>0</v>
      </c>
      <c r="Q32" s="75">
        <v>0</v>
      </c>
      <c r="R32" s="75">
        <v>0</v>
      </c>
      <c r="S32" s="75">
        <v>0</v>
      </c>
      <c r="T32" s="75">
        <v>0</v>
      </c>
      <c r="U32" s="75">
        <v>0</v>
      </c>
      <c r="V32" s="75">
        <v>0</v>
      </c>
      <c r="W32" s="75">
        <v>0</v>
      </c>
      <c r="X32" s="75">
        <v>0</v>
      </c>
      <c r="Y32" s="75">
        <v>0</v>
      </c>
      <c r="Z32" s="75">
        <v>0</v>
      </c>
      <c r="AA32" s="75">
        <v>0</v>
      </c>
      <c r="AB32" s="75">
        <v>0</v>
      </c>
      <c r="AC32" s="75">
        <v>0</v>
      </c>
      <c r="AD32" s="75">
        <v>0</v>
      </c>
      <c r="AE32" s="75">
        <v>0</v>
      </c>
      <c r="AF32" s="75">
        <v>0</v>
      </c>
      <c r="AG32" s="75">
        <v>0</v>
      </c>
      <c r="AH32" s="75">
        <v>0</v>
      </c>
      <c r="AI32" s="75">
        <v>0</v>
      </c>
      <c r="AJ32" s="75">
        <v>0</v>
      </c>
      <c r="AK32" s="75">
        <v>0</v>
      </c>
      <c r="IE32" s="42"/>
      <c r="IF32" s="42"/>
      <c r="IG32" s="42"/>
      <c r="IH32" s="42"/>
      <c r="II32" s="42"/>
      <c r="IJ32" s="42"/>
      <c r="IK32" s="42"/>
      <c r="IL32" s="42"/>
      <c r="IM32" s="42"/>
      <c r="IN32" s="42"/>
      <c r="IO32" s="42"/>
      <c r="IP32" s="42"/>
      <c r="IQ32" s="42"/>
      <c r="IR32" s="42"/>
      <c r="IS32" s="42"/>
      <c r="IT32" s="42"/>
      <c r="IU32" s="42"/>
      <c r="IV32" s="42"/>
    </row>
    <row r="33" spans="2:256" s="73" customFormat="1" ht="12.95" customHeight="1">
      <c r="B33" s="45"/>
      <c r="C33" s="45"/>
      <c r="D33" s="45"/>
      <c r="E33" s="46" t="s">
        <v>151</v>
      </c>
      <c r="F33" s="39"/>
      <c r="G33" s="147" t="s">
        <v>156</v>
      </c>
      <c r="H33" s="23">
        <v>0</v>
      </c>
      <c r="I33" s="75">
        <v>0</v>
      </c>
      <c r="J33" s="75">
        <v>0</v>
      </c>
      <c r="K33" s="75">
        <v>0</v>
      </c>
      <c r="L33" s="75">
        <v>0</v>
      </c>
      <c r="M33" s="75">
        <v>0</v>
      </c>
      <c r="N33" s="75">
        <v>0</v>
      </c>
      <c r="O33" s="75">
        <v>0</v>
      </c>
      <c r="P33" s="75">
        <v>0</v>
      </c>
      <c r="Q33" s="75">
        <v>0</v>
      </c>
      <c r="R33" s="75">
        <v>0</v>
      </c>
      <c r="S33" s="75">
        <v>0</v>
      </c>
      <c r="T33" s="75">
        <v>0</v>
      </c>
      <c r="U33" s="75">
        <v>0</v>
      </c>
      <c r="V33" s="75">
        <v>0</v>
      </c>
      <c r="W33" s="75">
        <v>0</v>
      </c>
      <c r="X33" s="75">
        <v>0</v>
      </c>
      <c r="Y33" s="75">
        <v>0</v>
      </c>
      <c r="Z33" s="75">
        <v>0</v>
      </c>
      <c r="AA33" s="75">
        <v>0</v>
      </c>
      <c r="AB33" s="75">
        <v>0</v>
      </c>
      <c r="AC33" s="75">
        <v>0</v>
      </c>
      <c r="AD33" s="75">
        <v>0</v>
      </c>
      <c r="AE33" s="75">
        <v>0</v>
      </c>
      <c r="AF33" s="75">
        <v>0</v>
      </c>
      <c r="AG33" s="75">
        <v>0</v>
      </c>
      <c r="AH33" s="75">
        <v>0</v>
      </c>
      <c r="AI33" s="75">
        <v>0</v>
      </c>
      <c r="AJ33" s="75">
        <v>0</v>
      </c>
      <c r="AK33" s="75">
        <v>0</v>
      </c>
      <c r="IE33" s="42"/>
      <c r="IF33" s="42"/>
      <c r="IG33" s="42"/>
      <c r="IH33" s="42"/>
      <c r="II33" s="42"/>
      <c r="IJ33" s="42"/>
      <c r="IK33" s="42"/>
      <c r="IL33" s="42"/>
      <c r="IM33" s="42"/>
      <c r="IN33" s="42"/>
      <c r="IO33" s="42"/>
      <c r="IP33" s="42"/>
      <c r="IQ33" s="42"/>
      <c r="IR33" s="42"/>
      <c r="IS33" s="42"/>
      <c r="IT33" s="42"/>
      <c r="IU33" s="42"/>
      <c r="IV33" s="42"/>
    </row>
    <row r="34" spans="2:256" s="73" customFormat="1" ht="12.95" customHeight="1">
      <c r="B34" s="45"/>
      <c r="C34" s="45"/>
      <c r="D34" s="45"/>
      <c r="E34" s="46" t="s">
        <v>146</v>
      </c>
      <c r="F34" s="39"/>
      <c r="G34" s="147" t="s">
        <v>147</v>
      </c>
      <c r="H34" s="23">
        <v>0</v>
      </c>
      <c r="I34" s="75">
        <v>0</v>
      </c>
      <c r="J34" s="75">
        <v>0</v>
      </c>
      <c r="K34" s="75">
        <v>0</v>
      </c>
      <c r="L34" s="75">
        <v>0</v>
      </c>
      <c r="M34" s="75">
        <v>0</v>
      </c>
      <c r="N34" s="75">
        <v>0</v>
      </c>
      <c r="O34" s="75">
        <v>0</v>
      </c>
      <c r="P34" s="75">
        <v>0</v>
      </c>
      <c r="Q34" s="75">
        <v>0</v>
      </c>
      <c r="R34" s="75">
        <v>0</v>
      </c>
      <c r="S34" s="75">
        <v>0</v>
      </c>
      <c r="T34" s="75">
        <v>0</v>
      </c>
      <c r="U34" s="75">
        <v>0</v>
      </c>
      <c r="V34" s="75">
        <v>0</v>
      </c>
      <c r="W34" s="75">
        <v>0</v>
      </c>
      <c r="X34" s="75">
        <v>0</v>
      </c>
      <c r="Y34" s="75">
        <v>0</v>
      </c>
      <c r="Z34" s="75">
        <v>0</v>
      </c>
      <c r="AA34" s="75">
        <v>0</v>
      </c>
      <c r="AB34" s="75">
        <v>0</v>
      </c>
      <c r="AC34" s="75">
        <v>0</v>
      </c>
      <c r="AD34" s="75">
        <v>0</v>
      </c>
      <c r="AE34" s="75">
        <v>0</v>
      </c>
      <c r="AF34" s="75">
        <v>0</v>
      </c>
      <c r="AG34" s="75">
        <v>0</v>
      </c>
      <c r="AH34" s="75">
        <v>0</v>
      </c>
      <c r="AI34" s="75">
        <v>0</v>
      </c>
      <c r="AJ34" s="75">
        <v>0</v>
      </c>
      <c r="AK34" s="75">
        <v>0</v>
      </c>
      <c r="IE34" s="42"/>
      <c r="IF34" s="42"/>
      <c r="IG34" s="42"/>
      <c r="IH34" s="42"/>
      <c r="II34" s="42"/>
      <c r="IJ34" s="42"/>
      <c r="IK34" s="42"/>
      <c r="IL34" s="42"/>
      <c r="IM34" s="42"/>
      <c r="IN34" s="42"/>
      <c r="IO34" s="42"/>
      <c r="IP34" s="42"/>
      <c r="IQ34" s="42"/>
      <c r="IR34" s="42"/>
      <c r="IS34" s="42"/>
      <c r="IT34" s="42"/>
      <c r="IU34" s="42"/>
      <c r="IV34" s="42"/>
    </row>
    <row r="35" spans="2:256" s="73" customFormat="1" ht="12.95" customHeight="1">
      <c r="B35" s="51"/>
      <c r="C35" s="51"/>
      <c r="D35" s="51"/>
      <c r="E35" s="46" t="s">
        <v>152</v>
      </c>
      <c r="F35" s="39"/>
      <c r="G35" s="149" t="s">
        <v>437</v>
      </c>
      <c r="H35" s="7">
        <v>0</v>
      </c>
      <c r="I35" s="116">
        <v>0</v>
      </c>
      <c r="J35" s="116">
        <v>0</v>
      </c>
      <c r="K35" s="116">
        <v>0</v>
      </c>
      <c r="L35" s="116">
        <v>0</v>
      </c>
      <c r="M35" s="116">
        <v>0</v>
      </c>
      <c r="N35" s="116">
        <v>0</v>
      </c>
      <c r="O35" s="116">
        <v>0</v>
      </c>
      <c r="P35" s="116">
        <v>0</v>
      </c>
      <c r="Q35" s="116">
        <v>0</v>
      </c>
      <c r="R35" s="116">
        <v>0</v>
      </c>
      <c r="S35" s="116">
        <v>0</v>
      </c>
      <c r="T35" s="116">
        <v>0</v>
      </c>
      <c r="U35" s="116">
        <v>0</v>
      </c>
      <c r="V35" s="116">
        <v>0</v>
      </c>
      <c r="W35" s="116">
        <v>0</v>
      </c>
      <c r="X35" s="116">
        <v>0</v>
      </c>
      <c r="Y35" s="116">
        <v>0</v>
      </c>
      <c r="Z35" s="116">
        <v>0</v>
      </c>
      <c r="AA35" s="116">
        <v>0</v>
      </c>
      <c r="AB35" s="116">
        <v>0</v>
      </c>
      <c r="AC35" s="116">
        <v>0</v>
      </c>
      <c r="AD35" s="116">
        <v>0</v>
      </c>
      <c r="AE35" s="116">
        <v>0</v>
      </c>
      <c r="AF35" s="116">
        <v>0</v>
      </c>
      <c r="AG35" s="116">
        <v>0</v>
      </c>
      <c r="AH35" s="116">
        <v>0</v>
      </c>
      <c r="AI35" s="116">
        <v>0</v>
      </c>
      <c r="AJ35" s="116">
        <v>0</v>
      </c>
      <c r="AK35" s="116">
        <v>0</v>
      </c>
      <c r="IE35" s="42"/>
      <c r="IF35" s="42"/>
      <c r="IG35" s="42"/>
      <c r="IH35" s="42"/>
      <c r="II35" s="42"/>
      <c r="IJ35" s="42"/>
      <c r="IK35" s="42"/>
      <c r="IL35" s="42"/>
      <c r="IM35" s="42"/>
      <c r="IN35" s="42"/>
      <c r="IO35" s="42"/>
      <c r="IP35" s="42"/>
      <c r="IQ35" s="42"/>
      <c r="IR35" s="42"/>
      <c r="IS35" s="42"/>
      <c r="IT35" s="42"/>
      <c r="IU35" s="42"/>
      <c r="IV35" s="42"/>
    </row>
    <row r="36" spans="2:256" s="73" customFormat="1" ht="12.95" customHeight="1">
      <c r="B36" s="117"/>
      <c r="C36" s="51"/>
      <c r="D36" s="51"/>
      <c r="E36" s="46" t="s">
        <v>297</v>
      </c>
      <c r="F36" s="39"/>
      <c r="G36" s="149" t="s">
        <v>438</v>
      </c>
      <c r="H36" s="7">
        <v>0</v>
      </c>
      <c r="I36" s="86">
        <v>0</v>
      </c>
      <c r="J36" s="86">
        <v>0</v>
      </c>
      <c r="K36" s="86">
        <v>0</v>
      </c>
      <c r="L36" s="86">
        <v>0</v>
      </c>
      <c r="M36" s="86">
        <v>0</v>
      </c>
      <c r="N36" s="86">
        <v>0</v>
      </c>
      <c r="O36" s="86">
        <v>0</v>
      </c>
      <c r="P36" s="86">
        <v>0</v>
      </c>
      <c r="Q36" s="86">
        <v>0</v>
      </c>
      <c r="R36" s="86">
        <v>0</v>
      </c>
      <c r="S36" s="86">
        <v>0</v>
      </c>
      <c r="T36" s="86">
        <v>0</v>
      </c>
      <c r="U36" s="86">
        <v>0</v>
      </c>
      <c r="V36" s="86">
        <v>0</v>
      </c>
      <c r="W36" s="86">
        <v>0</v>
      </c>
      <c r="X36" s="86">
        <v>0</v>
      </c>
      <c r="Y36" s="86">
        <v>0</v>
      </c>
      <c r="Z36" s="86">
        <v>0</v>
      </c>
      <c r="AA36" s="86">
        <v>0</v>
      </c>
      <c r="AB36" s="86">
        <v>0</v>
      </c>
      <c r="AC36" s="86">
        <v>0</v>
      </c>
      <c r="AD36" s="86">
        <v>0</v>
      </c>
      <c r="AE36" s="86">
        <v>0</v>
      </c>
      <c r="AF36" s="86">
        <v>0</v>
      </c>
      <c r="AG36" s="86">
        <v>0</v>
      </c>
      <c r="AH36" s="86">
        <v>0</v>
      </c>
      <c r="AI36" s="86">
        <v>0</v>
      </c>
      <c r="AJ36" s="86">
        <v>0</v>
      </c>
      <c r="AK36" s="86">
        <v>0</v>
      </c>
      <c r="IE36" s="42"/>
      <c r="IF36" s="42"/>
      <c r="IG36" s="42"/>
      <c r="IH36" s="42"/>
      <c r="II36" s="42"/>
      <c r="IJ36" s="42"/>
      <c r="IK36" s="42"/>
      <c r="IL36" s="42"/>
      <c r="IM36" s="42"/>
      <c r="IN36" s="42"/>
      <c r="IO36" s="42"/>
      <c r="IP36" s="42"/>
      <c r="IQ36" s="42"/>
      <c r="IR36" s="42"/>
      <c r="IS36" s="42"/>
      <c r="IT36" s="42"/>
      <c r="IU36" s="42"/>
      <c r="IV36" s="42"/>
    </row>
    <row r="37" spans="2:256" s="73" customFormat="1" ht="12.95" customHeight="1">
      <c r="B37" s="117"/>
      <c r="C37" s="51"/>
      <c r="D37" s="51"/>
      <c r="E37" s="50" t="s">
        <v>298</v>
      </c>
      <c r="F37" s="39"/>
      <c r="G37" s="149" t="s">
        <v>439</v>
      </c>
      <c r="H37" s="7">
        <v>0</v>
      </c>
      <c r="I37" s="86">
        <v>0</v>
      </c>
      <c r="J37" s="86">
        <v>0</v>
      </c>
      <c r="K37" s="86">
        <v>0</v>
      </c>
      <c r="L37" s="86">
        <v>0</v>
      </c>
      <c r="M37" s="86">
        <v>0</v>
      </c>
      <c r="N37" s="86">
        <v>0</v>
      </c>
      <c r="O37" s="86">
        <v>0</v>
      </c>
      <c r="P37" s="86">
        <v>0</v>
      </c>
      <c r="Q37" s="86">
        <v>0</v>
      </c>
      <c r="R37" s="86">
        <v>0</v>
      </c>
      <c r="S37" s="86">
        <v>0</v>
      </c>
      <c r="T37" s="86">
        <v>0</v>
      </c>
      <c r="U37" s="86">
        <v>0</v>
      </c>
      <c r="V37" s="86">
        <v>0</v>
      </c>
      <c r="W37" s="86">
        <v>0</v>
      </c>
      <c r="X37" s="86">
        <v>0</v>
      </c>
      <c r="Y37" s="86">
        <v>0</v>
      </c>
      <c r="Z37" s="86">
        <v>0</v>
      </c>
      <c r="AA37" s="86">
        <v>0</v>
      </c>
      <c r="AB37" s="86">
        <v>0</v>
      </c>
      <c r="AC37" s="86">
        <v>0</v>
      </c>
      <c r="AD37" s="86">
        <v>0</v>
      </c>
      <c r="AE37" s="86">
        <v>0</v>
      </c>
      <c r="AF37" s="86">
        <v>0</v>
      </c>
      <c r="AG37" s="86">
        <v>0</v>
      </c>
      <c r="AH37" s="86">
        <v>0</v>
      </c>
      <c r="AI37" s="86">
        <v>0</v>
      </c>
      <c r="AJ37" s="86">
        <v>0</v>
      </c>
      <c r="AK37" s="86">
        <v>0</v>
      </c>
      <c r="IE37" s="42"/>
      <c r="IF37" s="42"/>
      <c r="IG37" s="42"/>
      <c r="IH37" s="42"/>
      <c r="II37" s="42"/>
      <c r="IJ37" s="42"/>
      <c r="IK37" s="42"/>
      <c r="IL37" s="42"/>
      <c r="IM37" s="42"/>
      <c r="IN37" s="42"/>
      <c r="IO37" s="42"/>
      <c r="IP37" s="42"/>
      <c r="IQ37" s="42"/>
      <c r="IR37" s="42"/>
      <c r="IS37" s="42"/>
      <c r="IT37" s="42"/>
      <c r="IU37" s="42"/>
      <c r="IV37" s="42"/>
    </row>
    <row r="38" spans="2:256" s="73" customFormat="1" ht="12.95" customHeight="1">
      <c r="B38" s="45"/>
      <c r="C38" s="45"/>
      <c r="D38" s="45"/>
      <c r="E38" s="46" t="s">
        <v>158</v>
      </c>
      <c r="F38" s="39"/>
      <c r="G38" s="150" t="s">
        <v>443</v>
      </c>
      <c r="H38" s="148">
        <f>H39+H40+H41+H42+H43+H44+H45+H46+H47+H48</f>
        <v>0</v>
      </c>
      <c r="I38" s="151">
        <f>I39+I40+I41+I42+I43+I44+I45+I46+I47+I48</f>
        <v>0</v>
      </c>
      <c r="J38" s="151">
        <f t="shared" ref="J38:AK38" si="9">J39+J40+J41+J42+J43+J44+J45+J46+J47+J48</f>
        <v>0</v>
      </c>
      <c r="K38" s="151">
        <f t="shared" si="9"/>
        <v>0</v>
      </c>
      <c r="L38" s="151">
        <f t="shared" si="9"/>
        <v>0</v>
      </c>
      <c r="M38" s="151">
        <f t="shared" si="9"/>
        <v>0</v>
      </c>
      <c r="N38" s="151">
        <f t="shared" si="9"/>
        <v>0</v>
      </c>
      <c r="O38" s="151">
        <f t="shared" si="9"/>
        <v>0</v>
      </c>
      <c r="P38" s="151">
        <f t="shared" si="9"/>
        <v>0</v>
      </c>
      <c r="Q38" s="151">
        <f t="shared" si="9"/>
        <v>0</v>
      </c>
      <c r="R38" s="151">
        <f t="shared" si="9"/>
        <v>0</v>
      </c>
      <c r="S38" s="151">
        <f t="shared" si="9"/>
        <v>0</v>
      </c>
      <c r="T38" s="151">
        <f t="shared" si="9"/>
        <v>0</v>
      </c>
      <c r="U38" s="151">
        <f t="shared" si="9"/>
        <v>0</v>
      </c>
      <c r="V38" s="151">
        <f t="shared" si="9"/>
        <v>0</v>
      </c>
      <c r="W38" s="151">
        <f t="shared" si="9"/>
        <v>0</v>
      </c>
      <c r="X38" s="151">
        <f t="shared" si="9"/>
        <v>0</v>
      </c>
      <c r="Y38" s="151">
        <f t="shared" si="9"/>
        <v>0</v>
      </c>
      <c r="Z38" s="151">
        <f t="shared" si="9"/>
        <v>0</v>
      </c>
      <c r="AA38" s="151">
        <f t="shared" si="9"/>
        <v>0</v>
      </c>
      <c r="AB38" s="151">
        <f t="shared" si="9"/>
        <v>0</v>
      </c>
      <c r="AC38" s="151">
        <f t="shared" si="9"/>
        <v>0</v>
      </c>
      <c r="AD38" s="151">
        <f t="shared" si="9"/>
        <v>0</v>
      </c>
      <c r="AE38" s="151">
        <f t="shared" si="9"/>
        <v>0</v>
      </c>
      <c r="AF38" s="151">
        <f t="shared" si="9"/>
        <v>0</v>
      </c>
      <c r="AG38" s="151">
        <f t="shared" si="9"/>
        <v>0</v>
      </c>
      <c r="AH38" s="151">
        <f t="shared" si="9"/>
        <v>0</v>
      </c>
      <c r="AI38" s="151">
        <f t="shared" si="9"/>
        <v>0</v>
      </c>
      <c r="AJ38" s="151">
        <f t="shared" si="9"/>
        <v>0</v>
      </c>
      <c r="AK38" s="151">
        <f t="shared" si="9"/>
        <v>0</v>
      </c>
      <c r="IE38" s="42"/>
      <c r="IF38" s="42"/>
      <c r="IG38" s="42"/>
      <c r="IH38" s="42"/>
      <c r="II38" s="42"/>
      <c r="IJ38" s="42"/>
      <c r="IK38" s="42"/>
      <c r="IL38" s="42"/>
      <c r="IM38" s="42"/>
      <c r="IN38" s="42"/>
      <c r="IO38" s="42"/>
      <c r="IP38" s="42"/>
      <c r="IQ38" s="42"/>
      <c r="IR38" s="42"/>
      <c r="IS38" s="42"/>
      <c r="IT38" s="42"/>
      <c r="IU38" s="42"/>
      <c r="IV38" s="42"/>
    </row>
    <row r="39" spans="2:256" s="73" customFormat="1" ht="12.95" customHeight="1">
      <c r="B39" s="118"/>
      <c r="C39" s="45"/>
      <c r="D39" s="45"/>
      <c r="E39" s="49"/>
      <c r="F39" s="40" t="s">
        <v>140</v>
      </c>
      <c r="G39" s="152" t="s">
        <v>445</v>
      </c>
      <c r="H39" s="23">
        <v>0</v>
      </c>
      <c r="I39" s="75">
        <v>0</v>
      </c>
      <c r="J39" s="75">
        <v>0</v>
      </c>
      <c r="K39" s="75">
        <v>0</v>
      </c>
      <c r="L39" s="75">
        <v>0</v>
      </c>
      <c r="M39" s="75">
        <v>0</v>
      </c>
      <c r="N39" s="75">
        <v>0</v>
      </c>
      <c r="O39" s="75">
        <v>0</v>
      </c>
      <c r="P39" s="75">
        <v>0</v>
      </c>
      <c r="Q39" s="75">
        <v>0</v>
      </c>
      <c r="R39" s="75">
        <v>0</v>
      </c>
      <c r="S39" s="75">
        <v>0</v>
      </c>
      <c r="T39" s="75">
        <v>0</v>
      </c>
      <c r="U39" s="75">
        <v>0</v>
      </c>
      <c r="V39" s="75">
        <v>0</v>
      </c>
      <c r="W39" s="75">
        <v>0</v>
      </c>
      <c r="X39" s="75">
        <v>0</v>
      </c>
      <c r="Y39" s="75">
        <v>0</v>
      </c>
      <c r="Z39" s="75">
        <v>0</v>
      </c>
      <c r="AA39" s="75">
        <v>0</v>
      </c>
      <c r="AB39" s="75">
        <v>0</v>
      </c>
      <c r="AC39" s="75">
        <v>0</v>
      </c>
      <c r="AD39" s="75">
        <v>0</v>
      </c>
      <c r="AE39" s="75">
        <v>0</v>
      </c>
      <c r="AF39" s="75">
        <v>0</v>
      </c>
      <c r="AG39" s="75">
        <v>0</v>
      </c>
      <c r="AH39" s="75">
        <v>0</v>
      </c>
      <c r="AI39" s="75">
        <v>0</v>
      </c>
      <c r="AJ39" s="75">
        <v>0</v>
      </c>
      <c r="AK39" s="75">
        <v>0</v>
      </c>
      <c r="IE39" s="42"/>
      <c r="IF39" s="42"/>
      <c r="IG39" s="42"/>
      <c r="IH39" s="42"/>
      <c r="II39" s="42"/>
      <c r="IJ39" s="42"/>
      <c r="IK39" s="42"/>
      <c r="IL39" s="42"/>
      <c r="IM39" s="42"/>
      <c r="IN39" s="42"/>
      <c r="IO39" s="42"/>
      <c r="IP39" s="42"/>
      <c r="IQ39" s="42"/>
      <c r="IR39" s="42"/>
      <c r="IS39" s="42"/>
      <c r="IT39" s="42"/>
      <c r="IU39" s="42"/>
      <c r="IV39" s="42"/>
    </row>
    <row r="40" spans="2:256" s="73" customFormat="1" ht="12.95" customHeight="1">
      <c r="B40" s="118"/>
      <c r="C40" s="45"/>
      <c r="D40" s="45"/>
      <c r="E40" s="49"/>
      <c r="F40" s="40" t="s">
        <v>142</v>
      </c>
      <c r="G40" s="152" t="s">
        <v>155</v>
      </c>
      <c r="H40" s="23">
        <v>0</v>
      </c>
      <c r="I40" s="75">
        <v>0</v>
      </c>
      <c r="J40" s="75">
        <v>0</v>
      </c>
      <c r="K40" s="75">
        <v>0</v>
      </c>
      <c r="L40" s="75">
        <v>0</v>
      </c>
      <c r="M40" s="75">
        <v>0</v>
      </c>
      <c r="N40" s="75">
        <v>0</v>
      </c>
      <c r="O40" s="75">
        <v>0</v>
      </c>
      <c r="P40" s="75">
        <v>0</v>
      </c>
      <c r="Q40" s="75">
        <v>0</v>
      </c>
      <c r="R40" s="75">
        <v>0</v>
      </c>
      <c r="S40" s="75">
        <v>0</v>
      </c>
      <c r="T40" s="75">
        <v>0</v>
      </c>
      <c r="U40" s="75">
        <v>0</v>
      </c>
      <c r="V40" s="75">
        <v>0</v>
      </c>
      <c r="W40" s="75">
        <v>0</v>
      </c>
      <c r="X40" s="75">
        <v>0</v>
      </c>
      <c r="Y40" s="75">
        <v>0</v>
      </c>
      <c r="Z40" s="75">
        <v>0</v>
      </c>
      <c r="AA40" s="75">
        <v>0</v>
      </c>
      <c r="AB40" s="75">
        <v>0</v>
      </c>
      <c r="AC40" s="75">
        <v>0</v>
      </c>
      <c r="AD40" s="75">
        <v>0</v>
      </c>
      <c r="AE40" s="75">
        <v>0</v>
      </c>
      <c r="AF40" s="75">
        <v>0</v>
      </c>
      <c r="AG40" s="75">
        <v>0</v>
      </c>
      <c r="AH40" s="75">
        <v>0</v>
      </c>
      <c r="AI40" s="75">
        <v>0</v>
      </c>
      <c r="AJ40" s="75">
        <v>0</v>
      </c>
      <c r="AK40" s="75">
        <v>0</v>
      </c>
      <c r="IE40" s="42"/>
      <c r="IF40" s="42"/>
      <c r="IG40" s="42"/>
      <c r="IH40" s="42"/>
      <c r="II40" s="42"/>
      <c r="IJ40" s="42"/>
      <c r="IK40" s="42"/>
      <c r="IL40" s="42"/>
      <c r="IM40" s="42"/>
      <c r="IN40" s="42"/>
      <c r="IO40" s="42"/>
      <c r="IP40" s="42"/>
      <c r="IQ40" s="42"/>
      <c r="IR40" s="42"/>
      <c r="IS40" s="42"/>
      <c r="IT40" s="42"/>
      <c r="IU40" s="42"/>
      <c r="IV40" s="42"/>
    </row>
    <row r="41" spans="2:256" s="73" customFormat="1" ht="12.95" customHeight="1">
      <c r="B41" s="117"/>
      <c r="C41" s="51"/>
      <c r="D41" s="51"/>
      <c r="E41" s="111"/>
      <c r="F41" s="40" t="s">
        <v>143</v>
      </c>
      <c r="G41" s="153" t="s">
        <v>440</v>
      </c>
      <c r="H41" s="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IE41" s="42"/>
      <c r="IF41" s="42"/>
      <c r="IG41" s="42"/>
      <c r="IH41" s="42"/>
      <c r="II41" s="42"/>
      <c r="IJ41" s="42"/>
      <c r="IK41" s="42"/>
      <c r="IL41" s="42"/>
      <c r="IM41" s="42"/>
      <c r="IN41" s="42"/>
      <c r="IO41" s="42"/>
      <c r="IP41" s="42"/>
      <c r="IQ41" s="42"/>
      <c r="IR41" s="42"/>
      <c r="IS41" s="42"/>
      <c r="IT41" s="42"/>
      <c r="IU41" s="42"/>
      <c r="IV41" s="42"/>
    </row>
    <row r="42" spans="2:256" s="73" customFormat="1" ht="12.95" customHeight="1">
      <c r="B42" s="118"/>
      <c r="C42" s="45"/>
      <c r="D42" s="45"/>
      <c r="E42" s="49"/>
      <c r="F42" s="40" t="s">
        <v>144</v>
      </c>
      <c r="G42" s="150" t="s">
        <v>148</v>
      </c>
      <c r="H42" s="23">
        <v>0</v>
      </c>
      <c r="I42" s="75">
        <v>0</v>
      </c>
      <c r="J42" s="75">
        <v>0</v>
      </c>
      <c r="K42" s="75">
        <v>0</v>
      </c>
      <c r="L42" s="75">
        <v>0</v>
      </c>
      <c r="M42" s="75">
        <v>0</v>
      </c>
      <c r="N42" s="75">
        <v>0</v>
      </c>
      <c r="O42" s="75">
        <v>0</v>
      </c>
      <c r="P42" s="75">
        <v>0</v>
      </c>
      <c r="Q42" s="75">
        <v>0</v>
      </c>
      <c r="R42" s="75">
        <v>0</v>
      </c>
      <c r="S42" s="75">
        <v>0</v>
      </c>
      <c r="T42" s="75">
        <v>0</v>
      </c>
      <c r="U42" s="75">
        <v>0</v>
      </c>
      <c r="V42" s="75">
        <v>0</v>
      </c>
      <c r="W42" s="75">
        <v>0</v>
      </c>
      <c r="X42" s="75">
        <v>0</v>
      </c>
      <c r="Y42" s="75">
        <v>0</v>
      </c>
      <c r="Z42" s="75">
        <v>0</v>
      </c>
      <c r="AA42" s="75">
        <v>0</v>
      </c>
      <c r="AB42" s="75">
        <v>0</v>
      </c>
      <c r="AC42" s="75">
        <v>0</v>
      </c>
      <c r="AD42" s="75">
        <v>0</v>
      </c>
      <c r="AE42" s="75">
        <v>0</v>
      </c>
      <c r="AF42" s="75">
        <v>0</v>
      </c>
      <c r="AG42" s="75">
        <v>0</v>
      </c>
      <c r="AH42" s="75">
        <v>0</v>
      </c>
      <c r="AI42" s="75">
        <v>0</v>
      </c>
      <c r="AJ42" s="75">
        <v>0</v>
      </c>
      <c r="AK42" s="75">
        <v>0</v>
      </c>
      <c r="IE42" s="42"/>
      <c r="IF42" s="42"/>
      <c r="IG42" s="42"/>
      <c r="IH42" s="42"/>
      <c r="II42" s="42"/>
      <c r="IJ42" s="42"/>
      <c r="IK42" s="42"/>
      <c r="IL42" s="42"/>
      <c r="IM42" s="42"/>
      <c r="IN42" s="42"/>
      <c r="IO42" s="42"/>
      <c r="IP42" s="42"/>
      <c r="IQ42" s="42"/>
      <c r="IR42" s="42"/>
      <c r="IS42" s="42"/>
      <c r="IT42" s="42"/>
      <c r="IU42" s="42"/>
      <c r="IV42" s="42"/>
    </row>
    <row r="43" spans="2:256" s="73" customFormat="1" ht="12.95" customHeight="1">
      <c r="B43" s="118"/>
      <c r="C43" s="45"/>
      <c r="D43" s="45"/>
      <c r="E43" s="49"/>
      <c r="F43" s="40" t="s">
        <v>145</v>
      </c>
      <c r="G43" s="150" t="s">
        <v>149</v>
      </c>
      <c r="H43" s="23">
        <v>0</v>
      </c>
      <c r="I43" s="75">
        <v>0</v>
      </c>
      <c r="J43" s="75">
        <v>0</v>
      </c>
      <c r="K43" s="75">
        <v>0</v>
      </c>
      <c r="L43" s="75">
        <v>0</v>
      </c>
      <c r="M43" s="75">
        <v>0</v>
      </c>
      <c r="N43" s="75">
        <v>0</v>
      </c>
      <c r="O43" s="75">
        <v>0</v>
      </c>
      <c r="P43" s="75">
        <v>0</v>
      </c>
      <c r="Q43" s="75">
        <v>0</v>
      </c>
      <c r="R43" s="75">
        <v>0</v>
      </c>
      <c r="S43" s="75">
        <v>0</v>
      </c>
      <c r="T43" s="75">
        <v>0</v>
      </c>
      <c r="U43" s="75">
        <v>0</v>
      </c>
      <c r="V43" s="75">
        <v>0</v>
      </c>
      <c r="W43" s="75">
        <v>0</v>
      </c>
      <c r="X43" s="75">
        <v>0</v>
      </c>
      <c r="Y43" s="75">
        <v>0</v>
      </c>
      <c r="Z43" s="75">
        <v>0</v>
      </c>
      <c r="AA43" s="75">
        <v>0</v>
      </c>
      <c r="AB43" s="75">
        <v>0</v>
      </c>
      <c r="AC43" s="75">
        <v>0</v>
      </c>
      <c r="AD43" s="75">
        <v>0</v>
      </c>
      <c r="AE43" s="75">
        <v>0</v>
      </c>
      <c r="AF43" s="75">
        <v>0</v>
      </c>
      <c r="AG43" s="75">
        <v>0</v>
      </c>
      <c r="AH43" s="75">
        <v>0</v>
      </c>
      <c r="AI43" s="75">
        <v>0</v>
      </c>
      <c r="AJ43" s="75">
        <v>0</v>
      </c>
      <c r="AK43" s="75">
        <v>0</v>
      </c>
      <c r="IE43" s="42"/>
      <c r="IF43" s="42"/>
      <c r="IG43" s="42"/>
      <c r="IH43" s="42"/>
      <c r="II43" s="42"/>
      <c r="IJ43" s="42"/>
      <c r="IK43" s="42"/>
      <c r="IL43" s="42"/>
      <c r="IM43" s="42"/>
      <c r="IN43" s="42"/>
      <c r="IO43" s="42"/>
      <c r="IP43" s="42"/>
      <c r="IQ43" s="42"/>
      <c r="IR43" s="42"/>
      <c r="IS43" s="42"/>
      <c r="IT43" s="42"/>
      <c r="IU43" s="42"/>
      <c r="IV43" s="42"/>
    </row>
    <row r="44" spans="2:256" s="73" customFormat="1" ht="12.95" customHeight="1">
      <c r="B44" s="118"/>
      <c r="C44" s="45"/>
      <c r="D44" s="45"/>
      <c r="E44" s="49"/>
      <c r="F44" s="40" t="s">
        <v>151</v>
      </c>
      <c r="G44" s="150" t="s">
        <v>50</v>
      </c>
      <c r="H44" s="23">
        <v>0</v>
      </c>
      <c r="I44" s="75">
        <v>0</v>
      </c>
      <c r="J44" s="75">
        <v>0</v>
      </c>
      <c r="K44" s="75">
        <v>0</v>
      </c>
      <c r="L44" s="75">
        <v>0</v>
      </c>
      <c r="M44" s="75">
        <v>0</v>
      </c>
      <c r="N44" s="75">
        <v>0</v>
      </c>
      <c r="O44" s="75">
        <v>0</v>
      </c>
      <c r="P44" s="75">
        <v>0</v>
      </c>
      <c r="Q44" s="75">
        <v>0</v>
      </c>
      <c r="R44" s="75">
        <v>0</v>
      </c>
      <c r="S44" s="75">
        <v>0</v>
      </c>
      <c r="T44" s="75">
        <v>0</v>
      </c>
      <c r="U44" s="75">
        <v>0</v>
      </c>
      <c r="V44" s="75">
        <v>0</v>
      </c>
      <c r="W44" s="75">
        <v>0</v>
      </c>
      <c r="X44" s="75">
        <v>0</v>
      </c>
      <c r="Y44" s="75">
        <v>0</v>
      </c>
      <c r="Z44" s="75">
        <v>0</v>
      </c>
      <c r="AA44" s="75">
        <v>0</v>
      </c>
      <c r="AB44" s="75">
        <v>0</v>
      </c>
      <c r="AC44" s="75">
        <v>0</v>
      </c>
      <c r="AD44" s="75">
        <v>0</v>
      </c>
      <c r="AE44" s="75">
        <v>0</v>
      </c>
      <c r="AF44" s="75">
        <v>0</v>
      </c>
      <c r="AG44" s="75">
        <v>0</v>
      </c>
      <c r="AH44" s="75">
        <v>0</v>
      </c>
      <c r="AI44" s="75">
        <v>0</v>
      </c>
      <c r="AJ44" s="75">
        <v>0</v>
      </c>
      <c r="AK44" s="75">
        <v>0</v>
      </c>
      <c r="IE44" s="42"/>
      <c r="IF44" s="42"/>
      <c r="IG44" s="42"/>
      <c r="IH44" s="42"/>
      <c r="II44" s="42"/>
      <c r="IJ44" s="42"/>
      <c r="IK44" s="42"/>
      <c r="IL44" s="42"/>
      <c r="IM44" s="42"/>
      <c r="IN44" s="42"/>
      <c r="IO44" s="42"/>
      <c r="IP44" s="42"/>
      <c r="IQ44" s="42"/>
      <c r="IR44" s="42"/>
      <c r="IS44" s="42"/>
      <c r="IT44" s="42"/>
      <c r="IU44" s="42"/>
      <c r="IV44" s="42"/>
    </row>
    <row r="45" spans="2:256" s="73" customFormat="1" ht="12.95" customHeight="1">
      <c r="B45" s="119"/>
      <c r="C45" s="112"/>
      <c r="D45" s="112"/>
      <c r="E45" s="113"/>
      <c r="F45" s="114" t="s">
        <v>146</v>
      </c>
      <c r="G45" s="154" t="s">
        <v>441</v>
      </c>
      <c r="H45" s="115">
        <v>0</v>
      </c>
      <c r="I45" s="87">
        <v>0</v>
      </c>
      <c r="J45" s="87">
        <v>0</v>
      </c>
      <c r="K45" s="87">
        <v>0</v>
      </c>
      <c r="L45" s="87">
        <v>0</v>
      </c>
      <c r="M45" s="87">
        <v>0</v>
      </c>
      <c r="N45" s="87">
        <v>0</v>
      </c>
      <c r="O45" s="87">
        <v>0</v>
      </c>
      <c r="P45" s="87">
        <v>0</v>
      </c>
      <c r="Q45" s="87">
        <v>0</v>
      </c>
      <c r="R45" s="87">
        <v>0</v>
      </c>
      <c r="S45" s="87">
        <v>0</v>
      </c>
      <c r="T45" s="87">
        <v>0</v>
      </c>
      <c r="U45" s="87">
        <v>0</v>
      </c>
      <c r="V45" s="87">
        <v>0</v>
      </c>
      <c r="W45" s="87">
        <v>0</v>
      </c>
      <c r="X45" s="87">
        <v>0</v>
      </c>
      <c r="Y45" s="87">
        <v>0</v>
      </c>
      <c r="Z45" s="87">
        <v>0</v>
      </c>
      <c r="AA45" s="87">
        <v>0</v>
      </c>
      <c r="AB45" s="87">
        <v>0</v>
      </c>
      <c r="AC45" s="87">
        <v>0</v>
      </c>
      <c r="AD45" s="87">
        <v>0</v>
      </c>
      <c r="AE45" s="87">
        <v>0</v>
      </c>
      <c r="AF45" s="87">
        <v>0</v>
      </c>
      <c r="AG45" s="87">
        <v>0</v>
      </c>
      <c r="AH45" s="87">
        <v>0</v>
      </c>
      <c r="AI45" s="87">
        <v>0</v>
      </c>
      <c r="AJ45" s="87">
        <v>0</v>
      </c>
      <c r="AK45" s="87">
        <v>0</v>
      </c>
      <c r="IE45" s="42"/>
      <c r="IF45" s="42"/>
      <c r="IG45" s="42"/>
      <c r="IH45" s="42"/>
      <c r="II45" s="42"/>
      <c r="IJ45" s="42"/>
      <c r="IK45" s="42"/>
      <c r="IL45" s="42"/>
      <c r="IM45" s="42"/>
      <c r="IN45" s="42"/>
      <c r="IO45" s="42"/>
      <c r="IP45" s="42"/>
      <c r="IQ45" s="42"/>
      <c r="IR45" s="42"/>
      <c r="IS45" s="42"/>
      <c r="IT45" s="42"/>
      <c r="IU45" s="42"/>
      <c r="IV45" s="42"/>
    </row>
    <row r="46" spans="2:256" s="73" customFormat="1" ht="12.95" customHeight="1">
      <c r="B46" s="119"/>
      <c r="C46" s="112"/>
      <c r="D46" s="112"/>
      <c r="E46" s="113"/>
      <c r="F46" s="114" t="s">
        <v>152</v>
      </c>
      <c r="G46" s="154" t="s">
        <v>446</v>
      </c>
      <c r="H46" s="115">
        <v>0</v>
      </c>
      <c r="I46" s="87">
        <v>0</v>
      </c>
      <c r="J46" s="87">
        <v>0</v>
      </c>
      <c r="K46" s="87">
        <v>0</v>
      </c>
      <c r="L46" s="87">
        <v>0</v>
      </c>
      <c r="M46" s="87">
        <v>0</v>
      </c>
      <c r="N46" s="87">
        <v>0</v>
      </c>
      <c r="O46" s="87">
        <v>0</v>
      </c>
      <c r="P46" s="87">
        <v>0</v>
      </c>
      <c r="Q46" s="87">
        <v>0</v>
      </c>
      <c r="R46" s="87">
        <v>0</v>
      </c>
      <c r="S46" s="87">
        <v>0</v>
      </c>
      <c r="T46" s="87">
        <v>0</v>
      </c>
      <c r="U46" s="87">
        <v>0</v>
      </c>
      <c r="V46" s="87">
        <v>0</v>
      </c>
      <c r="W46" s="87">
        <v>0</v>
      </c>
      <c r="X46" s="87">
        <v>0</v>
      </c>
      <c r="Y46" s="87">
        <v>0</v>
      </c>
      <c r="Z46" s="87">
        <v>0</v>
      </c>
      <c r="AA46" s="87">
        <v>0</v>
      </c>
      <c r="AB46" s="87">
        <v>0</v>
      </c>
      <c r="AC46" s="87">
        <v>0</v>
      </c>
      <c r="AD46" s="87">
        <v>0</v>
      </c>
      <c r="AE46" s="87">
        <v>0</v>
      </c>
      <c r="AF46" s="87">
        <v>0</v>
      </c>
      <c r="AG46" s="87">
        <v>0</v>
      </c>
      <c r="AH46" s="87">
        <v>0</v>
      </c>
      <c r="AI46" s="87">
        <v>0</v>
      </c>
      <c r="AJ46" s="87">
        <v>0</v>
      </c>
      <c r="AK46" s="87">
        <v>0</v>
      </c>
      <c r="IE46" s="42"/>
      <c r="IF46" s="42"/>
      <c r="IG46" s="42"/>
      <c r="IH46" s="42"/>
      <c r="II46" s="42"/>
      <c r="IJ46" s="42"/>
      <c r="IK46" s="42"/>
      <c r="IL46" s="42"/>
      <c r="IM46" s="42"/>
      <c r="IN46" s="42"/>
      <c r="IO46" s="42"/>
      <c r="IP46" s="42"/>
      <c r="IQ46" s="42"/>
      <c r="IR46" s="42"/>
      <c r="IS46" s="42"/>
      <c r="IT46" s="42"/>
      <c r="IU46" s="42"/>
      <c r="IV46" s="42"/>
    </row>
    <row r="47" spans="2:256" s="73" customFormat="1" ht="12.95" customHeight="1">
      <c r="B47" s="119"/>
      <c r="C47" s="112"/>
      <c r="D47" s="112"/>
      <c r="E47" s="113"/>
      <c r="F47" s="114" t="s">
        <v>297</v>
      </c>
      <c r="G47" s="154" t="s">
        <v>442</v>
      </c>
      <c r="H47" s="115">
        <v>0</v>
      </c>
      <c r="I47" s="87">
        <v>0</v>
      </c>
      <c r="J47" s="87">
        <v>0</v>
      </c>
      <c r="K47" s="87">
        <v>0</v>
      </c>
      <c r="L47" s="87">
        <v>0</v>
      </c>
      <c r="M47" s="87">
        <v>0</v>
      </c>
      <c r="N47" s="87">
        <v>0</v>
      </c>
      <c r="O47" s="87">
        <v>0</v>
      </c>
      <c r="P47" s="87">
        <v>0</v>
      </c>
      <c r="Q47" s="87">
        <v>0</v>
      </c>
      <c r="R47" s="87">
        <v>0</v>
      </c>
      <c r="S47" s="87">
        <v>0</v>
      </c>
      <c r="T47" s="87">
        <v>0</v>
      </c>
      <c r="U47" s="87">
        <v>0</v>
      </c>
      <c r="V47" s="87">
        <v>0</v>
      </c>
      <c r="W47" s="87">
        <v>0</v>
      </c>
      <c r="X47" s="87">
        <v>0</v>
      </c>
      <c r="Y47" s="87">
        <v>0</v>
      </c>
      <c r="Z47" s="87">
        <v>0</v>
      </c>
      <c r="AA47" s="87">
        <v>0</v>
      </c>
      <c r="AB47" s="87">
        <v>0</v>
      </c>
      <c r="AC47" s="87">
        <v>0</v>
      </c>
      <c r="AD47" s="87">
        <v>0</v>
      </c>
      <c r="AE47" s="87">
        <v>0</v>
      </c>
      <c r="AF47" s="87">
        <v>0</v>
      </c>
      <c r="AG47" s="87">
        <v>0</v>
      </c>
      <c r="AH47" s="87">
        <v>0</v>
      </c>
      <c r="AI47" s="87">
        <v>0</v>
      </c>
      <c r="AJ47" s="87">
        <v>0</v>
      </c>
      <c r="AK47" s="87">
        <v>0</v>
      </c>
      <c r="IE47" s="42"/>
      <c r="IF47" s="42"/>
      <c r="IG47" s="42"/>
      <c r="IH47" s="42"/>
      <c r="II47" s="42"/>
      <c r="IJ47" s="42"/>
      <c r="IK47" s="42"/>
      <c r="IL47" s="42"/>
      <c r="IM47" s="42"/>
      <c r="IN47" s="42"/>
      <c r="IO47" s="42"/>
      <c r="IP47" s="42"/>
      <c r="IQ47" s="42"/>
      <c r="IR47" s="42"/>
      <c r="IS47" s="42"/>
      <c r="IT47" s="42"/>
      <c r="IU47" s="42"/>
      <c r="IV47" s="42"/>
    </row>
    <row r="48" spans="2:256" s="73" customFormat="1" ht="12.95" customHeight="1">
      <c r="B48" s="45"/>
      <c r="C48" s="45"/>
      <c r="D48" s="45"/>
      <c r="E48" s="49"/>
      <c r="F48" s="40" t="s">
        <v>158</v>
      </c>
      <c r="G48" s="150" t="s">
        <v>444</v>
      </c>
      <c r="H48" s="23">
        <v>0</v>
      </c>
      <c r="I48" s="75">
        <v>0</v>
      </c>
      <c r="J48" s="75">
        <v>0</v>
      </c>
      <c r="K48" s="75">
        <v>0</v>
      </c>
      <c r="L48" s="75">
        <v>0</v>
      </c>
      <c r="M48" s="75">
        <v>0</v>
      </c>
      <c r="N48" s="75">
        <v>0</v>
      </c>
      <c r="O48" s="75">
        <v>0</v>
      </c>
      <c r="P48" s="75">
        <v>0</v>
      </c>
      <c r="Q48" s="75">
        <v>0</v>
      </c>
      <c r="R48" s="75">
        <v>0</v>
      </c>
      <c r="S48" s="75">
        <v>0</v>
      </c>
      <c r="T48" s="75">
        <v>0</v>
      </c>
      <c r="U48" s="75">
        <v>0</v>
      </c>
      <c r="V48" s="75">
        <v>0</v>
      </c>
      <c r="W48" s="75">
        <v>0</v>
      </c>
      <c r="X48" s="75">
        <v>0</v>
      </c>
      <c r="Y48" s="75">
        <v>0</v>
      </c>
      <c r="Z48" s="75">
        <v>0</v>
      </c>
      <c r="AA48" s="75">
        <v>0</v>
      </c>
      <c r="AB48" s="75">
        <v>0</v>
      </c>
      <c r="AC48" s="75">
        <v>0</v>
      </c>
      <c r="AD48" s="75">
        <v>0</v>
      </c>
      <c r="AE48" s="75">
        <v>0</v>
      </c>
      <c r="AF48" s="75">
        <v>0</v>
      </c>
      <c r="AG48" s="75">
        <v>0</v>
      </c>
      <c r="AH48" s="75">
        <v>0</v>
      </c>
      <c r="AI48" s="75">
        <v>0</v>
      </c>
      <c r="AJ48" s="75">
        <v>0</v>
      </c>
      <c r="AK48" s="75">
        <v>0</v>
      </c>
      <c r="IE48" s="42"/>
      <c r="IF48" s="42"/>
      <c r="IG48" s="42"/>
      <c r="IH48" s="42"/>
      <c r="II48" s="42"/>
      <c r="IJ48" s="42"/>
      <c r="IK48" s="42"/>
      <c r="IL48" s="42"/>
      <c r="IM48" s="42"/>
      <c r="IN48" s="42"/>
      <c r="IO48" s="42"/>
      <c r="IP48" s="42"/>
      <c r="IQ48" s="42"/>
      <c r="IR48" s="42"/>
      <c r="IS48" s="42"/>
      <c r="IT48" s="42"/>
      <c r="IU48" s="42"/>
      <c r="IV48" s="42"/>
    </row>
    <row r="49" spans="2:256" s="73" customFormat="1" ht="12.95" customHeight="1">
      <c r="B49" s="45"/>
      <c r="C49" s="46" t="s">
        <v>142</v>
      </c>
      <c r="D49" s="45"/>
      <c r="E49" s="45"/>
      <c r="F49" s="39"/>
      <c r="G49" s="47" t="s">
        <v>171</v>
      </c>
      <c r="H49" s="155">
        <f>H50+H51+H52+H53+H54</f>
        <v>0</v>
      </c>
      <c r="I49" s="156">
        <f t="shared" ref="I49:Y49" si="10">I50+I51+I52+I53+I54</f>
        <v>0</v>
      </c>
      <c r="J49" s="156">
        <f t="shared" si="10"/>
        <v>0</v>
      </c>
      <c r="K49" s="156">
        <f t="shared" si="10"/>
        <v>0</v>
      </c>
      <c r="L49" s="156">
        <f t="shared" si="10"/>
        <v>0</v>
      </c>
      <c r="M49" s="156">
        <f t="shared" si="10"/>
        <v>0</v>
      </c>
      <c r="N49" s="156">
        <f t="shared" si="10"/>
        <v>0</v>
      </c>
      <c r="O49" s="156">
        <f t="shared" si="10"/>
        <v>0</v>
      </c>
      <c r="P49" s="156">
        <f t="shared" si="10"/>
        <v>0</v>
      </c>
      <c r="Q49" s="156">
        <f t="shared" si="10"/>
        <v>0</v>
      </c>
      <c r="R49" s="156">
        <f t="shared" si="10"/>
        <v>0</v>
      </c>
      <c r="S49" s="156">
        <f t="shared" si="10"/>
        <v>0</v>
      </c>
      <c r="T49" s="156">
        <f t="shared" si="10"/>
        <v>0</v>
      </c>
      <c r="U49" s="156">
        <f t="shared" si="10"/>
        <v>0</v>
      </c>
      <c r="V49" s="156">
        <f t="shared" si="10"/>
        <v>0</v>
      </c>
      <c r="W49" s="156">
        <f t="shared" si="10"/>
        <v>0</v>
      </c>
      <c r="X49" s="156">
        <f t="shared" si="10"/>
        <v>0</v>
      </c>
      <c r="Y49" s="156">
        <f t="shared" si="10"/>
        <v>0</v>
      </c>
      <c r="Z49" s="156">
        <f t="shared" ref="Z49:AK49" si="11">Z50+Z51+Z52+Z53+Z54</f>
        <v>0</v>
      </c>
      <c r="AA49" s="156">
        <f t="shared" si="11"/>
        <v>0</v>
      </c>
      <c r="AB49" s="156">
        <f t="shared" si="11"/>
        <v>0</v>
      </c>
      <c r="AC49" s="156">
        <f t="shared" si="11"/>
        <v>0</v>
      </c>
      <c r="AD49" s="156">
        <f t="shared" si="11"/>
        <v>0</v>
      </c>
      <c r="AE49" s="156">
        <f t="shared" si="11"/>
        <v>0</v>
      </c>
      <c r="AF49" s="156">
        <f t="shared" si="11"/>
        <v>0</v>
      </c>
      <c r="AG49" s="156">
        <f t="shared" si="11"/>
        <v>0</v>
      </c>
      <c r="AH49" s="156">
        <f t="shared" si="11"/>
        <v>0</v>
      </c>
      <c r="AI49" s="156">
        <f t="shared" si="11"/>
        <v>0</v>
      </c>
      <c r="AJ49" s="156">
        <f t="shared" si="11"/>
        <v>0</v>
      </c>
      <c r="AK49" s="156">
        <f t="shared" si="11"/>
        <v>0</v>
      </c>
      <c r="IE49" s="42"/>
      <c r="IF49" s="42"/>
      <c r="IG49" s="42"/>
      <c r="IH49" s="42"/>
      <c r="II49" s="42"/>
      <c r="IJ49" s="42"/>
      <c r="IK49" s="42"/>
      <c r="IL49" s="42"/>
      <c r="IM49" s="42"/>
      <c r="IN49" s="42"/>
      <c r="IO49" s="42"/>
      <c r="IP49" s="42"/>
      <c r="IQ49" s="42"/>
      <c r="IR49" s="42"/>
      <c r="IS49" s="42"/>
      <c r="IT49" s="42"/>
      <c r="IU49" s="42"/>
      <c r="IV49" s="42"/>
    </row>
    <row r="50" spans="2:256" s="73" customFormat="1" ht="12.95" customHeight="1">
      <c r="B50" s="45"/>
      <c r="C50" s="45"/>
      <c r="D50" s="46" t="s">
        <v>140</v>
      </c>
      <c r="E50" s="45"/>
      <c r="F50" s="39"/>
      <c r="G50" s="157" t="s">
        <v>172</v>
      </c>
      <c r="H50" s="23">
        <v>0</v>
      </c>
      <c r="I50" s="75">
        <v>0</v>
      </c>
      <c r="J50" s="75">
        <v>0</v>
      </c>
      <c r="K50" s="75">
        <v>0</v>
      </c>
      <c r="L50" s="75">
        <v>0</v>
      </c>
      <c r="M50" s="75">
        <v>0</v>
      </c>
      <c r="N50" s="75">
        <v>0</v>
      </c>
      <c r="O50" s="75">
        <v>0</v>
      </c>
      <c r="P50" s="75">
        <v>0</v>
      </c>
      <c r="Q50" s="75">
        <v>0</v>
      </c>
      <c r="R50" s="75">
        <v>0</v>
      </c>
      <c r="S50" s="75">
        <v>0</v>
      </c>
      <c r="T50" s="75">
        <v>0</v>
      </c>
      <c r="U50" s="75">
        <v>0</v>
      </c>
      <c r="V50" s="75">
        <v>0</v>
      </c>
      <c r="W50" s="75">
        <v>0</v>
      </c>
      <c r="X50" s="75">
        <v>0</v>
      </c>
      <c r="Y50" s="75">
        <v>0</v>
      </c>
      <c r="Z50" s="75">
        <v>0</v>
      </c>
      <c r="AA50" s="75">
        <v>0</v>
      </c>
      <c r="AB50" s="75">
        <v>0</v>
      </c>
      <c r="AC50" s="75">
        <v>0</v>
      </c>
      <c r="AD50" s="75">
        <v>0</v>
      </c>
      <c r="AE50" s="75">
        <v>0</v>
      </c>
      <c r="AF50" s="75">
        <v>0</v>
      </c>
      <c r="AG50" s="75">
        <v>0</v>
      </c>
      <c r="AH50" s="75">
        <v>0</v>
      </c>
      <c r="AI50" s="75">
        <v>0</v>
      </c>
      <c r="AJ50" s="75">
        <v>0</v>
      </c>
      <c r="AK50" s="75">
        <v>0</v>
      </c>
      <c r="IE50" s="42"/>
      <c r="IF50" s="42"/>
      <c r="IG50" s="42"/>
      <c r="IH50" s="42"/>
      <c r="II50" s="42"/>
      <c r="IJ50" s="42"/>
      <c r="IK50" s="42"/>
      <c r="IL50" s="42"/>
      <c r="IM50" s="42"/>
      <c r="IN50" s="42"/>
      <c r="IO50" s="42"/>
      <c r="IP50" s="42"/>
      <c r="IQ50" s="42"/>
      <c r="IR50" s="42"/>
      <c r="IS50" s="42"/>
      <c r="IT50" s="42"/>
      <c r="IU50" s="42"/>
      <c r="IV50" s="42"/>
    </row>
    <row r="51" spans="2:256" s="73" customFormat="1" ht="12.95" customHeight="1">
      <c r="B51" s="45"/>
      <c r="C51" s="45"/>
      <c r="D51" s="46" t="s">
        <v>142</v>
      </c>
      <c r="E51" s="45"/>
      <c r="F51" s="39"/>
      <c r="G51" s="157" t="s">
        <v>173</v>
      </c>
      <c r="H51" s="23">
        <v>0</v>
      </c>
      <c r="I51" s="75">
        <v>0</v>
      </c>
      <c r="J51" s="75">
        <v>0</v>
      </c>
      <c r="K51" s="75">
        <v>0</v>
      </c>
      <c r="L51" s="75">
        <v>0</v>
      </c>
      <c r="M51" s="75">
        <v>0</v>
      </c>
      <c r="N51" s="75">
        <v>0</v>
      </c>
      <c r="O51" s="75">
        <v>0</v>
      </c>
      <c r="P51" s="75">
        <v>0</v>
      </c>
      <c r="Q51" s="75">
        <v>0</v>
      </c>
      <c r="R51" s="75">
        <v>0</v>
      </c>
      <c r="S51" s="75">
        <v>0</v>
      </c>
      <c r="T51" s="75">
        <v>0</v>
      </c>
      <c r="U51" s="75">
        <v>0</v>
      </c>
      <c r="V51" s="75">
        <v>0</v>
      </c>
      <c r="W51" s="75">
        <v>0</v>
      </c>
      <c r="X51" s="75">
        <v>0</v>
      </c>
      <c r="Y51" s="75">
        <v>0</v>
      </c>
      <c r="Z51" s="75">
        <v>0</v>
      </c>
      <c r="AA51" s="75">
        <v>0</v>
      </c>
      <c r="AB51" s="75">
        <v>0</v>
      </c>
      <c r="AC51" s="75">
        <v>0</v>
      </c>
      <c r="AD51" s="75">
        <v>0</v>
      </c>
      <c r="AE51" s="75">
        <v>0</v>
      </c>
      <c r="AF51" s="75">
        <v>0</v>
      </c>
      <c r="AG51" s="75">
        <v>0</v>
      </c>
      <c r="AH51" s="75">
        <v>0</v>
      </c>
      <c r="AI51" s="75">
        <v>0</v>
      </c>
      <c r="AJ51" s="75">
        <v>0</v>
      </c>
      <c r="AK51" s="75">
        <v>0</v>
      </c>
      <c r="IE51" s="42"/>
      <c r="IF51" s="42"/>
      <c r="IG51" s="42"/>
      <c r="IH51" s="42"/>
      <c r="II51" s="42"/>
      <c r="IJ51" s="42"/>
      <c r="IK51" s="42"/>
      <c r="IL51" s="42"/>
      <c r="IM51" s="42"/>
      <c r="IN51" s="42"/>
      <c r="IO51" s="42"/>
      <c r="IP51" s="42"/>
      <c r="IQ51" s="42"/>
      <c r="IR51" s="42"/>
      <c r="IS51" s="42"/>
      <c r="IT51" s="42"/>
      <c r="IU51" s="42"/>
      <c r="IV51" s="42"/>
    </row>
    <row r="52" spans="2:256" s="73" customFormat="1" ht="24">
      <c r="B52" s="45"/>
      <c r="C52" s="45"/>
      <c r="D52" s="46" t="s">
        <v>143</v>
      </c>
      <c r="E52" s="45"/>
      <c r="F52" s="39"/>
      <c r="G52" s="157" t="s">
        <v>174</v>
      </c>
      <c r="H52" s="23">
        <v>0</v>
      </c>
      <c r="I52" s="75">
        <v>0</v>
      </c>
      <c r="J52" s="75">
        <v>0</v>
      </c>
      <c r="K52" s="75">
        <v>0</v>
      </c>
      <c r="L52" s="75">
        <v>0</v>
      </c>
      <c r="M52" s="75">
        <v>0</v>
      </c>
      <c r="N52" s="75">
        <v>0</v>
      </c>
      <c r="O52" s="75">
        <v>0</v>
      </c>
      <c r="P52" s="75">
        <v>0</v>
      </c>
      <c r="Q52" s="75">
        <v>0</v>
      </c>
      <c r="R52" s="75">
        <v>0</v>
      </c>
      <c r="S52" s="75">
        <v>0</v>
      </c>
      <c r="T52" s="75">
        <v>0</v>
      </c>
      <c r="U52" s="75">
        <v>0</v>
      </c>
      <c r="V52" s="75">
        <v>0</v>
      </c>
      <c r="W52" s="75">
        <v>0</v>
      </c>
      <c r="X52" s="75">
        <v>0</v>
      </c>
      <c r="Y52" s="75">
        <v>0</v>
      </c>
      <c r="Z52" s="75">
        <v>0</v>
      </c>
      <c r="AA52" s="75">
        <v>0</v>
      </c>
      <c r="AB52" s="75">
        <v>0</v>
      </c>
      <c r="AC52" s="75">
        <v>0</v>
      </c>
      <c r="AD52" s="75">
        <v>0</v>
      </c>
      <c r="AE52" s="75">
        <v>0</v>
      </c>
      <c r="AF52" s="75">
        <v>0</v>
      </c>
      <c r="AG52" s="75">
        <v>0</v>
      </c>
      <c r="AH52" s="75">
        <v>0</v>
      </c>
      <c r="AI52" s="75">
        <v>0</v>
      </c>
      <c r="AJ52" s="75">
        <v>0</v>
      </c>
      <c r="AK52" s="75">
        <v>0</v>
      </c>
      <c r="IE52" s="42"/>
      <c r="IF52" s="42"/>
      <c r="IG52" s="42"/>
      <c r="IH52" s="42"/>
      <c r="II52" s="42"/>
      <c r="IJ52" s="42"/>
      <c r="IK52" s="42"/>
      <c r="IL52" s="42"/>
      <c r="IM52" s="42"/>
      <c r="IN52" s="42"/>
      <c r="IO52" s="42"/>
      <c r="IP52" s="42"/>
      <c r="IQ52" s="42"/>
      <c r="IR52" s="42"/>
      <c r="IS52" s="42"/>
      <c r="IT52" s="42"/>
      <c r="IU52" s="42"/>
      <c r="IV52" s="42"/>
    </row>
    <row r="53" spans="2:256" s="73" customFormat="1" ht="12.95" customHeight="1">
      <c r="B53" s="45"/>
      <c r="C53" s="45"/>
      <c r="D53" s="46" t="s">
        <v>144</v>
      </c>
      <c r="E53" s="45"/>
      <c r="F53" s="39"/>
      <c r="G53" s="157" t="s">
        <v>175</v>
      </c>
      <c r="H53" s="23">
        <v>0</v>
      </c>
      <c r="I53" s="75">
        <v>0</v>
      </c>
      <c r="J53" s="75">
        <v>0</v>
      </c>
      <c r="K53" s="75">
        <v>0</v>
      </c>
      <c r="L53" s="75">
        <v>0</v>
      </c>
      <c r="M53" s="75">
        <v>0</v>
      </c>
      <c r="N53" s="75">
        <v>0</v>
      </c>
      <c r="O53" s="75">
        <v>0</v>
      </c>
      <c r="P53" s="75">
        <v>0</v>
      </c>
      <c r="Q53" s="75">
        <v>0</v>
      </c>
      <c r="R53" s="75">
        <v>0</v>
      </c>
      <c r="S53" s="75">
        <v>0</v>
      </c>
      <c r="T53" s="75">
        <v>0</v>
      </c>
      <c r="U53" s="75">
        <v>0</v>
      </c>
      <c r="V53" s="75">
        <v>0</v>
      </c>
      <c r="W53" s="75">
        <v>0</v>
      </c>
      <c r="X53" s="75">
        <v>0</v>
      </c>
      <c r="Y53" s="75">
        <v>0</v>
      </c>
      <c r="Z53" s="75">
        <v>0</v>
      </c>
      <c r="AA53" s="75">
        <v>0</v>
      </c>
      <c r="AB53" s="75">
        <v>0</v>
      </c>
      <c r="AC53" s="75">
        <v>0</v>
      </c>
      <c r="AD53" s="75">
        <v>0</v>
      </c>
      <c r="AE53" s="75">
        <v>0</v>
      </c>
      <c r="AF53" s="75">
        <v>0</v>
      </c>
      <c r="AG53" s="75">
        <v>0</v>
      </c>
      <c r="AH53" s="75">
        <v>0</v>
      </c>
      <c r="AI53" s="75">
        <v>0</v>
      </c>
      <c r="AJ53" s="75">
        <v>0</v>
      </c>
      <c r="AK53" s="75">
        <v>0</v>
      </c>
      <c r="IE53" s="42"/>
      <c r="IF53" s="42"/>
      <c r="IG53" s="42"/>
      <c r="IH53" s="42"/>
      <c r="II53" s="42"/>
      <c r="IJ53" s="42"/>
      <c r="IK53" s="42"/>
      <c r="IL53" s="42"/>
      <c r="IM53" s="42"/>
      <c r="IN53" s="42"/>
      <c r="IO53" s="42"/>
      <c r="IP53" s="42"/>
      <c r="IQ53" s="42"/>
      <c r="IR53" s="42"/>
      <c r="IS53" s="42"/>
      <c r="IT53" s="42"/>
      <c r="IU53" s="42"/>
      <c r="IV53" s="42"/>
    </row>
    <row r="54" spans="2:256" s="73" customFormat="1" ht="12.95" customHeight="1">
      <c r="B54" s="45"/>
      <c r="C54" s="45"/>
      <c r="D54" s="46" t="s">
        <v>158</v>
      </c>
      <c r="E54" s="45"/>
      <c r="F54" s="39"/>
      <c r="G54" s="157" t="s">
        <v>176</v>
      </c>
      <c r="H54" s="23">
        <v>0</v>
      </c>
      <c r="I54" s="75">
        <v>0</v>
      </c>
      <c r="J54" s="75">
        <v>0</v>
      </c>
      <c r="K54" s="75">
        <v>0</v>
      </c>
      <c r="L54" s="75">
        <v>0</v>
      </c>
      <c r="M54" s="75">
        <v>0</v>
      </c>
      <c r="N54" s="75">
        <v>0</v>
      </c>
      <c r="O54" s="75">
        <v>0</v>
      </c>
      <c r="P54" s="75">
        <v>0</v>
      </c>
      <c r="Q54" s="75">
        <v>0</v>
      </c>
      <c r="R54" s="75">
        <v>0</v>
      </c>
      <c r="S54" s="75">
        <v>0</v>
      </c>
      <c r="T54" s="75">
        <v>0</v>
      </c>
      <c r="U54" s="75">
        <v>0</v>
      </c>
      <c r="V54" s="75">
        <v>0</v>
      </c>
      <c r="W54" s="75">
        <v>0</v>
      </c>
      <c r="X54" s="75">
        <v>0</v>
      </c>
      <c r="Y54" s="75">
        <v>0</v>
      </c>
      <c r="Z54" s="75">
        <v>0</v>
      </c>
      <c r="AA54" s="75">
        <v>0</v>
      </c>
      <c r="AB54" s="75">
        <v>0</v>
      </c>
      <c r="AC54" s="75">
        <v>0</v>
      </c>
      <c r="AD54" s="75">
        <v>0</v>
      </c>
      <c r="AE54" s="75">
        <v>0</v>
      </c>
      <c r="AF54" s="75">
        <v>0</v>
      </c>
      <c r="AG54" s="75">
        <v>0</v>
      </c>
      <c r="AH54" s="75">
        <v>0</v>
      </c>
      <c r="AI54" s="75">
        <v>0</v>
      </c>
      <c r="AJ54" s="75">
        <v>0</v>
      </c>
      <c r="AK54" s="75">
        <v>0</v>
      </c>
      <c r="IE54" s="42"/>
      <c r="IF54" s="42"/>
      <c r="IG54" s="42"/>
      <c r="IH54" s="42"/>
      <c r="II54" s="42"/>
      <c r="IJ54" s="42"/>
      <c r="IK54" s="42"/>
      <c r="IL54" s="42"/>
      <c r="IM54" s="42"/>
      <c r="IN54" s="42"/>
      <c r="IO54" s="42"/>
      <c r="IP54" s="42"/>
      <c r="IQ54" s="42"/>
      <c r="IR54" s="42"/>
      <c r="IS54" s="42"/>
      <c r="IT54" s="42"/>
      <c r="IU54" s="42"/>
      <c r="IV54" s="42"/>
    </row>
    <row r="55" spans="2:256" s="73" customFormat="1">
      <c r="B55" s="50" t="s">
        <v>145</v>
      </c>
      <c r="C55" s="51"/>
      <c r="D55" s="51"/>
      <c r="E55" s="51"/>
      <c r="F55" s="51"/>
      <c r="G55" s="52" t="s">
        <v>2</v>
      </c>
      <c r="H55" s="133">
        <f>H56+H59+H62+H68+H69+H74+H75+H80+H87</f>
        <v>0</v>
      </c>
      <c r="I55" s="134">
        <f t="shared" ref="I55:Y55" si="12">I56+I59+I62+I68+I69+I74+I75+I80+I87</f>
        <v>0</v>
      </c>
      <c r="J55" s="134">
        <f t="shared" si="12"/>
        <v>0</v>
      </c>
      <c r="K55" s="134">
        <f t="shared" si="12"/>
        <v>0</v>
      </c>
      <c r="L55" s="134">
        <f t="shared" si="12"/>
        <v>0</v>
      </c>
      <c r="M55" s="134">
        <f t="shared" si="12"/>
        <v>0</v>
      </c>
      <c r="N55" s="134">
        <f t="shared" si="12"/>
        <v>0</v>
      </c>
      <c r="O55" s="134">
        <f t="shared" si="12"/>
        <v>0</v>
      </c>
      <c r="P55" s="134">
        <f t="shared" si="12"/>
        <v>0</v>
      </c>
      <c r="Q55" s="134">
        <f t="shared" si="12"/>
        <v>0</v>
      </c>
      <c r="R55" s="134">
        <f t="shared" si="12"/>
        <v>0</v>
      </c>
      <c r="S55" s="134">
        <f t="shared" si="12"/>
        <v>0</v>
      </c>
      <c r="T55" s="134">
        <f t="shared" si="12"/>
        <v>0</v>
      </c>
      <c r="U55" s="134">
        <f t="shared" si="12"/>
        <v>0</v>
      </c>
      <c r="V55" s="134">
        <f t="shared" si="12"/>
        <v>0</v>
      </c>
      <c r="W55" s="134">
        <f t="shared" si="12"/>
        <v>0</v>
      </c>
      <c r="X55" s="134">
        <f t="shared" si="12"/>
        <v>0</v>
      </c>
      <c r="Y55" s="134">
        <f t="shared" si="12"/>
        <v>0</v>
      </c>
      <c r="Z55" s="134">
        <f t="shared" ref="Z55:AK55" si="13">Z56+Z59+Z62+Z68+Z69+Z74+Z75+Z80+Z87</f>
        <v>0</v>
      </c>
      <c r="AA55" s="134">
        <f t="shared" si="13"/>
        <v>0</v>
      </c>
      <c r="AB55" s="134">
        <f t="shared" si="13"/>
        <v>0</v>
      </c>
      <c r="AC55" s="134">
        <f t="shared" si="13"/>
        <v>0</v>
      </c>
      <c r="AD55" s="134">
        <f t="shared" si="13"/>
        <v>0</v>
      </c>
      <c r="AE55" s="134">
        <f t="shared" si="13"/>
        <v>0</v>
      </c>
      <c r="AF55" s="134">
        <f t="shared" si="13"/>
        <v>0</v>
      </c>
      <c r="AG55" s="134">
        <f t="shared" si="13"/>
        <v>0</v>
      </c>
      <c r="AH55" s="134">
        <f t="shared" si="13"/>
        <v>0</v>
      </c>
      <c r="AI55" s="134">
        <f t="shared" si="13"/>
        <v>0</v>
      </c>
      <c r="AJ55" s="134">
        <f t="shared" si="13"/>
        <v>0</v>
      </c>
      <c r="AK55" s="134">
        <f t="shared" si="13"/>
        <v>0</v>
      </c>
      <c r="IE55" s="42"/>
      <c r="IF55" s="42"/>
      <c r="IG55" s="42"/>
      <c r="IH55" s="42"/>
      <c r="II55" s="42"/>
      <c r="IJ55" s="42"/>
      <c r="IK55" s="42"/>
      <c r="IL55" s="42"/>
      <c r="IM55" s="42"/>
      <c r="IN55" s="42"/>
      <c r="IO55" s="42"/>
      <c r="IP55" s="42"/>
      <c r="IQ55" s="42"/>
      <c r="IR55" s="42"/>
      <c r="IS55" s="42"/>
      <c r="IT55" s="42"/>
      <c r="IU55" s="42"/>
      <c r="IV55" s="42"/>
    </row>
    <row r="56" spans="2:256" s="73" customFormat="1" ht="12.75" customHeight="1">
      <c r="B56" s="51"/>
      <c r="C56" s="46" t="s">
        <v>140</v>
      </c>
      <c r="D56" s="51"/>
      <c r="E56" s="51"/>
      <c r="F56" s="51"/>
      <c r="G56" s="158" t="s">
        <v>186</v>
      </c>
      <c r="H56" s="155">
        <f>H57+H58</f>
        <v>0</v>
      </c>
      <c r="I56" s="156">
        <f t="shared" ref="I56:Y56" si="14">I57+I58</f>
        <v>0</v>
      </c>
      <c r="J56" s="156">
        <f t="shared" si="14"/>
        <v>0</v>
      </c>
      <c r="K56" s="156">
        <f t="shared" si="14"/>
        <v>0</v>
      </c>
      <c r="L56" s="156">
        <f t="shared" si="14"/>
        <v>0</v>
      </c>
      <c r="M56" s="156">
        <f t="shared" si="14"/>
        <v>0</v>
      </c>
      <c r="N56" s="156">
        <f t="shared" si="14"/>
        <v>0</v>
      </c>
      <c r="O56" s="156">
        <f t="shared" si="14"/>
        <v>0</v>
      </c>
      <c r="P56" s="156">
        <f t="shared" si="14"/>
        <v>0</v>
      </c>
      <c r="Q56" s="156">
        <f t="shared" si="14"/>
        <v>0</v>
      </c>
      <c r="R56" s="156">
        <f t="shared" si="14"/>
        <v>0</v>
      </c>
      <c r="S56" s="156">
        <f t="shared" si="14"/>
        <v>0</v>
      </c>
      <c r="T56" s="156">
        <f t="shared" si="14"/>
        <v>0</v>
      </c>
      <c r="U56" s="156">
        <f t="shared" si="14"/>
        <v>0</v>
      </c>
      <c r="V56" s="156">
        <f t="shared" si="14"/>
        <v>0</v>
      </c>
      <c r="W56" s="156">
        <f t="shared" si="14"/>
        <v>0</v>
      </c>
      <c r="X56" s="156">
        <f t="shared" si="14"/>
        <v>0</v>
      </c>
      <c r="Y56" s="156">
        <f t="shared" si="14"/>
        <v>0</v>
      </c>
      <c r="Z56" s="156">
        <f t="shared" ref="Z56:AK56" si="15">Z57+Z58</f>
        <v>0</v>
      </c>
      <c r="AA56" s="156">
        <f t="shared" si="15"/>
        <v>0</v>
      </c>
      <c r="AB56" s="156">
        <f t="shared" si="15"/>
        <v>0</v>
      </c>
      <c r="AC56" s="156">
        <f t="shared" si="15"/>
        <v>0</v>
      </c>
      <c r="AD56" s="156">
        <f t="shared" si="15"/>
        <v>0</v>
      </c>
      <c r="AE56" s="156">
        <f t="shared" si="15"/>
        <v>0</v>
      </c>
      <c r="AF56" s="156">
        <f t="shared" si="15"/>
        <v>0</v>
      </c>
      <c r="AG56" s="156">
        <f t="shared" si="15"/>
        <v>0</v>
      </c>
      <c r="AH56" s="156">
        <f t="shared" si="15"/>
        <v>0</v>
      </c>
      <c r="AI56" s="156">
        <f t="shared" si="15"/>
        <v>0</v>
      </c>
      <c r="AJ56" s="156">
        <f t="shared" si="15"/>
        <v>0</v>
      </c>
      <c r="AK56" s="156">
        <f t="shared" si="15"/>
        <v>0</v>
      </c>
      <c r="IE56" s="42"/>
      <c r="IF56" s="42"/>
      <c r="IG56" s="42"/>
      <c r="IH56" s="42"/>
      <c r="II56" s="42"/>
      <c r="IJ56" s="42"/>
      <c r="IK56" s="42"/>
      <c r="IL56" s="42"/>
      <c r="IM56" s="42"/>
      <c r="IN56" s="42"/>
      <c r="IO56" s="42"/>
      <c r="IP56" s="42"/>
      <c r="IQ56" s="42"/>
      <c r="IR56" s="42"/>
      <c r="IS56" s="42"/>
      <c r="IT56" s="42"/>
      <c r="IU56" s="42"/>
      <c r="IV56" s="42"/>
    </row>
    <row r="57" spans="2:256" s="73" customFormat="1" ht="12.75" customHeight="1">
      <c r="B57" s="51"/>
      <c r="C57" s="51"/>
      <c r="D57" s="46" t="s">
        <v>140</v>
      </c>
      <c r="E57" s="51"/>
      <c r="F57" s="51"/>
      <c r="G57" s="159" t="s">
        <v>177</v>
      </c>
      <c r="H57" s="23">
        <v>0</v>
      </c>
      <c r="I57" s="75">
        <v>0</v>
      </c>
      <c r="J57" s="75">
        <v>0</v>
      </c>
      <c r="K57" s="75">
        <v>0</v>
      </c>
      <c r="L57" s="75">
        <v>0</v>
      </c>
      <c r="M57" s="75">
        <v>0</v>
      </c>
      <c r="N57" s="75">
        <v>0</v>
      </c>
      <c r="O57" s="75">
        <v>0</v>
      </c>
      <c r="P57" s="75">
        <v>0</v>
      </c>
      <c r="Q57" s="75">
        <v>0</v>
      </c>
      <c r="R57" s="75">
        <v>0</v>
      </c>
      <c r="S57" s="75">
        <v>0</v>
      </c>
      <c r="T57" s="75">
        <v>0</v>
      </c>
      <c r="U57" s="75">
        <v>0</v>
      </c>
      <c r="V57" s="75">
        <v>0</v>
      </c>
      <c r="W57" s="75">
        <v>0</v>
      </c>
      <c r="X57" s="75">
        <v>0</v>
      </c>
      <c r="Y57" s="75">
        <v>0</v>
      </c>
      <c r="Z57" s="75">
        <v>0</v>
      </c>
      <c r="AA57" s="75">
        <v>0</v>
      </c>
      <c r="AB57" s="75">
        <v>0</v>
      </c>
      <c r="AC57" s="75">
        <v>0</v>
      </c>
      <c r="AD57" s="75">
        <v>0</v>
      </c>
      <c r="AE57" s="75">
        <v>0</v>
      </c>
      <c r="AF57" s="75">
        <v>0</v>
      </c>
      <c r="AG57" s="75">
        <v>0</v>
      </c>
      <c r="AH57" s="75">
        <v>0</v>
      </c>
      <c r="AI57" s="75">
        <v>0</v>
      </c>
      <c r="AJ57" s="75">
        <v>0</v>
      </c>
      <c r="AK57" s="75">
        <v>0</v>
      </c>
      <c r="IE57" s="42"/>
      <c r="IF57" s="42"/>
      <c r="IG57" s="42"/>
      <c r="IH57" s="42"/>
      <c r="II57" s="42"/>
      <c r="IJ57" s="42"/>
      <c r="IK57" s="42"/>
      <c r="IL57" s="42"/>
      <c r="IM57" s="42"/>
      <c r="IN57" s="42"/>
      <c r="IO57" s="42"/>
      <c r="IP57" s="42"/>
      <c r="IQ57" s="42"/>
      <c r="IR57" s="42"/>
      <c r="IS57" s="42"/>
      <c r="IT57" s="42"/>
      <c r="IU57" s="42"/>
      <c r="IV57" s="42"/>
    </row>
    <row r="58" spans="2:256" s="73" customFormat="1" ht="12.75" customHeight="1">
      <c r="B58" s="51"/>
      <c r="C58" s="51"/>
      <c r="D58" s="46" t="s">
        <v>142</v>
      </c>
      <c r="E58" s="51"/>
      <c r="F58" s="51"/>
      <c r="G58" s="159" t="s">
        <v>178</v>
      </c>
      <c r="H58" s="23">
        <v>0</v>
      </c>
      <c r="I58" s="75">
        <v>0</v>
      </c>
      <c r="J58" s="75">
        <v>0</v>
      </c>
      <c r="K58" s="75">
        <v>0</v>
      </c>
      <c r="L58" s="75">
        <v>0</v>
      </c>
      <c r="M58" s="75">
        <v>0</v>
      </c>
      <c r="N58" s="75">
        <v>0</v>
      </c>
      <c r="O58" s="75">
        <v>0</v>
      </c>
      <c r="P58" s="75">
        <v>0</v>
      </c>
      <c r="Q58" s="75">
        <v>0</v>
      </c>
      <c r="R58" s="75">
        <v>0</v>
      </c>
      <c r="S58" s="75">
        <v>0</v>
      </c>
      <c r="T58" s="75">
        <v>0</v>
      </c>
      <c r="U58" s="75">
        <v>0</v>
      </c>
      <c r="V58" s="75">
        <v>0</v>
      </c>
      <c r="W58" s="75">
        <v>0</v>
      </c>
      <c r="X58" s="75">
        <v>0</v>
      </c>
      <c r="Y58" s="75">
        <v>0</v>
      </c>
      <c r="Z58" s="75">
        <v>0</v>
      </c>
      <c r="AA58" s="75">
        <v>0</v>
      </c>
      <c r="AB58" s="75">
        <v>0</v>
      </c>
      <c r="AC58" s="75">
        <v>0</v>
      </c>
      <c r="AD58" s="75">
        <v>0</v>
      </c>
      <c r="AE58" s="75">
        <v>0</v>
      </c>
      <c r="AF58" s="75">
        <v>0</v>
      </c>
      <c r="AG58" s="75">
        <v>0</v>
      </c>
      <c r="AH58" s="75">
        <v>0</v>
      </c>
      <c r="AI58" s="75">
        <v>0</v>
      </c>
      <c r="AJ58" s="75">
        <v>0</v>
      </c>
      <c r="AK58" s="75">
        <v>0</v>
      </c>
      <c r="IE58" s="42"/>
      <c r="IF58" s="42"/>
      <c r="IG58" s="42"/>
      <c r="IH58" s="42"/>
      <c r="II58" s="42"/>
      <c r="IJ58" s="42"/>
      <c r="IK58" s="42"/>
      <c r="IL58" s="42"/>
      <c r="IM58" s="42"/>
      <c r="IN58" s="42"/>
      <c r="IO58" s="42"/>
      <c r="IP58" s="42"/>
      <c r="IQ58" s="42"/>
      <c r="IR58" s="42"/>
      <c r="IS58" s="42"/>
      <c r="IT58" s="42"/>
      <c r="IU58" s="42"/>
      <c r="IV58" s="42"/>
    </row>
    <row r="59" spans="2:256" s="73" customFormat="1" ht="12.75" customHeight="1">
      <c r="B59" s="51"/>
      <c r="C59" s="46" t="s">
        <v>142</v>
      </c>
      <c r="D59" s="51"/>
      <c r="E59" s="51"/>
      <c r="F59" s="51"/>
      <c r="G59" s="158" t="s">
        <v>187</v>
      </c>
      <c r="H59" s="155">
        <f>H60+H61</f>
        <v>0</v>
      </c>
      <c r="I59" s="156">
        <f t="shared" ref="I59:Y59" si="16">I60+I61</f>
        <v>0</v>
      </c>
      <c r="J59" s="156">
        <f t="shared" si="16"/>
        <v>0</v>
      </c>
      <c r="K59" s="156">
        <f t="shared" si="16"/>
        <v>0</v>
      </c>
      <c r="L59" s="156">
        <f t="shared" si="16"/>
        <v>0</v>
      </c>
      <c r="M59" s="156">
        <f t="shared" si="16"/>
        <v>0</v>
      </c>
      <c r="N59" s="156">
        <f t="shared" si="16"/>
        <v>0</v>
      </c>
      <c r="O59" s="156">
        <f t="shared" si="16"/>
        <v>0</v>
      </c>
      <c r="P59" s="156">
        <f t="shared" si="16"/>
        <v>0</v>
      </c>
      <c r="Q59" s="156">
        <f t="shared" si="16"/>
        <v>0</v>
      </c>
      <c r="R59" s="156">
        <f t="shared" si="16"/>
        <v>0</v>
      </c>
      <c r="S59" s="156">
        <f t="shared" si="16"/>
        <v>0</v>
      </c>
      <c r="T59" s="156">
        <f t="shared" si="16"/>
        <v>0</v>
      </c>
      <c r="U59" s="156">
        <f t="shared" si="16"/>
        <v>0</v>
      </c>
      <c r="V59" s="156">
        <f t="shared" si="16"/>
        <v>0</v>
      </c>
      <c r="W59" s="156">
        <f t="shared" si="16"/>
        <v>0</v>
      </c>
      <c r="X59" s="156">
        <f t="shared" si="16"/>
        <v>0</v>
      </c>
      <c r="Y59" s="156">
        <f t="shared" si="16"/>
        <v>0</v>
      </c>
      <c r="Z59" s="156">
        <f t="shared" ref="Z59:AK59" si="17">Z60+Z61</f>
        <v>0</v>
      </c>
      <c r="AA59" s="156">
        <f t="shared" si="17"/>
        <v>0</v>
      </c>
      <c r="AB59" s="156">
        <f t="shared" si="17"/>
        <v>0</v>
      </c>
      <c r="AC59" s="156">
        <f t="shared" si="17"/>
        <v>0</v>
      </c>
      <c r="AD59" s="156">
        <f t="shared" si="17"/>
        <v>0</v>
      </c>
      <c r="AE59" s="156">
        <f t="shared" si="17"/>
        <v>0</v>
      </c>
      <c r="AF59" s="156">
        <f t="shared" si="17"/>
        <v>0</v>
      </c>
      <c r="AG59" s="156">
        <f t="shared" si="17"/>
        <v>0</v>
      </c>
      <c r="AH59" s="156">
        <f t="shared" si="17"/>
        <v>0</v>
      </c>
      <c r="AI59" s="156">
        <f t="shared" si="17"/>
        <v>0</v>
      </c>
      <c r="AJ59" s="156">
        <f t="shared" si="17"/>
        <v>0</v>
      </c>
      <c r="AK59" s="156">
        <f t="shared" si="17"/>
        <v>0</v>
      </c>
      <c r="IE59" s="42"/>
      <c r="IF59" s="42"/>
      <c r="IG59" s="42"/>
      <c r="IH59" s="42"/>
      <c r="II59" s="42"/>
      <c r="IJ59" s="42"/>
      <c r="IK59" s="42"/>
      <c r="IL59" s="42"/>
      <c r="IM59" s="42"/>
      <c r="IN59" s="42"/>
      <c r="IO59" s="42"/>
      <c r="IP59" s="42"/>
      <c r="IQ59" s="42"/>
      <c r="IR59" s="42"/>
      <c r="IS59" s="42"/>
      <c r="IT59" s="42"/>
      <c r="IU59" s="42"/>
      <c r="IV59" s="42"/>
    </row>
    <row r="60" spans="2:256" s="73" customFormat="1" ht="12.75" customHeight="1">
      <c r="B60" s="51"/>
      <c r="C60" s="51"/>
      <c r="D60" s="46" t="s">
        <v>140</v>
      </c>
      <c r="E60" s="51"/>
      <c r="F60" s="51"/>
      <c r="G60" s="160" t="s">
        <v>179</v>
      </c>
      <c r="H60" s="23">
        <v>0</v>
      </c>
      <c r="I60" s="76">
        <v>0</v>
      </c>
      <c r="J60" s="76">
        <v>0</v>
      </c>
      <c r="K60" s="76">
        <v>0</v>
      </c>
      <c r="L60" s="76">
        <v>0</v>
      </c>
      <c r="M60" s="76">
        <v>0</v>
      </c>
      <c r="N60" s="76">
        <v>0</v>
      </c>
      <c r="O60" s="76">
        <v>0</v>
      </c>
      <c r="P60" s="76">
        <v>0</v>
      </c>
      <c r="Q60" s="76">
        <v>0</v>
      </c>
      <c r="R60" s="76">
        <v>0</v>
      </c>
      <c r="S60" s="76">
        <v>0</v>
      </c>
      <c r="T60" s="76">
        <v>0</v>
      </c>
      <c r="U60" s="76">
        <v>0</v>
      </c>
      <c r="V60" s="76">
        <v>0</v>
      </c>
      <c r="W60" s="76">
        <v>0</v>
      </c>
      <c r="X60" s="76">
        <v>0</v>
      </c>
      <c r="Y60" s="76">
        <v>0</v>
      </c>
      <c r="Z60" s="76">
        <v>0</v>
      </c>
      <c r="AA60" s="76">
        <v>0</v>
      </c>
      <c r="AB60" s="76">
        <v>0</v>
      </c>
      <c r="AC60" s="76">
        <v>0</v>
      </c>
      <c r="AD60" s="76">
        <v>0</v>
      </c>
      <c r="AE60" s="76">
        <v>0</v>
      </c>
      <c r="AF60" s="76">
        <v>0</v>
      </c>
      <c r="AG60" s="76">
        <v>0</v>
      </c>
      <c r="AH60" s="76">
        <v>0</v>
      </c>
      <c r="AI60" s="76">
        <v>0</v>
      </c>
      <c r="AJ60" s="76">
        <v>0</v>
      </c>
      <c r="AK60" s="76">
        <v>0</v>
      </c>
      <c r="IE60" s="42"/>
      <c r="IF60" s="42"/>
      <c r="IG60" s="42"/>
      <c r="IH60" s="42"/>
      <c r="II60" s="42"/>
      <c r="IJ60" s="42"/>
      <c r="IK60" s="42"/>
      <c r="IL60" s="42"/>
      <c r="IM60" s="42"/>
      <c r="IN60" s="42"/>
      <c r="IO60" s="42"/>
      <c r="IP60" s="42"/>
      <c r="IQ60" s="42"/>
      <c r="IR60" s="42"/>
      <c r="IS60" s="42"/>
      <c r="IT60" s="42"/>
      <c r="IU60" s="42"/>
      <c r="IV60" s="42"/>
    </row>
    <row r="61" spans="2:256" s="73" customFormat="1" ht="12.75" customHeight="1">
      <c r="B61" s="51"/>
      <c r="C61" s="51"/>
      <c r="D61" s="46" t="s">
        <v>142</v>
      </c>
      <c r="E61" s="51"/>
      <c r="F61" s="51"/>
      <c r="G61" s="159" t="s">
        <v>180</v>
      </c>
      <c r="H61" s="23">
        <v>0</v>
      </c>
      <c r="I61" s="76">
        <v>0</v>
      </c>
      <c r="J61" s="76">
        <v>0</v>
      </c>
      <c r="K61" s="76">
        <v>0</v>
      </c>
      <c r="L61" s="76">
        <v>0</v>
      </c>
      <c r="M61" s="76">
        <v>0</v>
      </c>
      <c r="N61" s="76">
        <v>0</v>
      </c>
      <c r="O61" s="76">
        <v>0</v>
      </c>
      <c r="P61" s="76">
        <v>0</v>
      </c>
      <c r="Q61" s="76">
        <v>0</v>
      </c>
      <c r="R61" s="76">
        <v>0</v>
      </c>
      <c r="S61" s="76">
        <v>0</v>
      </c>
      <c r="T61" s="76">
        <v>0</v>
      </c>
      <c r="U61" s="76">
        <v>0</v>
      </c>
      <c r="V61" s="76">
        <v>0</v>
      </c>
      <c r="W61" s="76">
        <v>0</v>
      </c>
      <c r="X61" s="76">
        <v>0</v>
      </c>
      <c r="Y61" s="76">
        <v>0</v>
      </c>
      <c r="Z61" s="76">
        <v>0</v>
      </c>
      <c r="AA61" s="76">
        <v>0</v>
      </c>
      <c r="AB61" s="76">
        <v>0</v>
      </c>
      <c r="AC61" s="76">
        <v>0</v>
      </c>
      <c r="AD61" s="76">
        <v>0</v>
      </c>
      <c r="AE61" s="76">
        <v>0</v>
      </c>
      <c r="AF61" s="76">
        <v>0</v>
      </c>
      <c r="AG61" s="76">
        <v>0</v>
      </c>
      <c r="AH61" s="76">
        <v>0</v>
      </c>
      <c r="AI61" s="76">
        <v>0</v>
      </c>
      <c r="AJ61" s="76">
        <v>0</v>
      </c>
      <c r="AK61" s="76">
        <v>0</v>
      </c>
      <c r="IE61" s="42"/>
      <c r="IF61" s="42"/>
      <c r="IG61" s="42"/>
      <c r="IH61" s="42"/>
      <c r="II61" s="42"/>
      <c r="IJ61" s="42"/>
      <c r="IK61" s="42"/>
      <c r="IL61" s="42"/>
      <c r="IM61" s="42"/>
      <c r="IN61" s="42"/>
      <c r="IO61" s="42"/>
      <c r="IP61" s="42"/>
      <c r="IQ61" s="42"/>
      <c r="IR61" s="42"/>
      <c r="IS61" s="42"/>
      <c r="IT61" s="42"/>
      <c r="IU61" s="42"/>
      <c r="IV61" s="42"/>
    </row>
    <row r="62" spans="2:256" s="73" customFormat="1" ht="12.75" customHeight="1">
      <c r="B62" s="51"/>
      <c r="C62" s="46" t="s">
        <v>143</v>
      </c>
      <c r="D62" s="51"/>
      <c r="E62" s="51"/>
      <c r="F62" s="51"/>
      <c r="G62" s="158" t="s">
        <v>188</v>
      </c>
      <c r="H62" s="155">
        <f>H63+H64+H65+H66+H67</f>
        <v>0</v>
      </c>
      <c r="I62" s="156">
        <f t="shared" ref="I62:Y62" si="18">I63+I64+I65+I66+I67</f>
        <v>0</v>
      </c>
      <c r="J62" s="156">
        <f t="shared" si="18"/>
        <v>0</v>
      </c>
      <c r="K62" s="156">
        <f t="shared" si="18"/>
        <v>0</v>
      </c>
      <c r="L62" s="156">
        <f t="shared" si="18"/>
        <v>0</v>
      </c>
      <c r="M62" s="156">
        <f t="shared" si="18"/>
        <v>0</v>
      </c>
      <c r="N62" s="156">
        <f t="shared" si="18"/>
        <v>0</v>
      </c>
      <c r="O62" s="156">
        <f t="shared" si="18"/>
        <v>0</v>
      </c>
      <c r="P62" s="156">
        <f t="shared" si="18"/>
        <v>0</v>
      </c>
      <c r="Q62" s="156">
        <f t="shared" si="18"/>
        <v>0</v>
      </c>
      <c r="R62" s="156">
        <f t="shared" si="18"/>
        <v>0</v>
      </c>
      <c r="S62" s="156">
        <f t="shared" si="18"/>
        <v>0</v>
      </c>
      <c r="T62" s="156">
        <f t="shared" si="18"/>
        <v>0</v>
      </c>
      <c r="U62" s="156">
        <f t="shared" si="18"/>
        <v>0</v>
      </c>
      <c r="V62" s="156">
        <f t="shared" si="18"/>
        <v>0</v>
      </c>
      <c r="W62" s="156">
        <f t="shared" si="18"/>
        <v>0</v>
      </c>
      <c r="X62" s="156">
        <f t="shared" si="18"/>
        <v>0</v>
      </c>
      <c r="Y62" s="156">
        <f t="shared" si="18"/>
        <v>0</v>
      </c>
      <c r="Z62" s="156">
        <f t="shared" ref="Z62:AK62" si="19">Z63+Z64+Z65+Z66+Z67</f>
        <v>0</v>
      </c>
      <c r="AA62" s="156">
        <f t="shared" si="19"/>
        <v>0</v>
      </c>
      <c r="AB62" s="156">
        <f t="shared" si="19"/>
        <v>0</v>
      </c>
      <c r="AC62" s="156">
        <f t="shared" si="19"/>
        <v>0</v>
      </c>
      <c r="AD62" s="156">
        <f t="shared" si="19"/>
        <v>0</v>
      </c>
      <c r="AE62" s="156">
        <f t="shared" si="19"/>
        <v>0</v>
      </c>
      <c r="AF62" s="156">
        <f t="shared" si="19"/>
        <v>0</v>
      </c>
      <c r="AG62" s="156">
        <f t="shared" si="19"/>
        <v>0</v>
      </c>
      <c r="AH62" s="156">
        <f t="shared" si="19"/>
        <v>0</v>
      </c>
      <c r="AI62" s="156">
        <f t="shared" si="19"/>
        <v>0</v>
      </c>
      <c r="AJ62" s="156">
        <f t="shared" si="19"/>
        <v>0</v>
      </c>
      <c r="AK62" s="156">
        <f t="shared" si="19"/>
        <v>0</v>
      </c>
      <c r="IE62" s="42"/>
      <c r="IF62" s="42"/>
      <c r="IG62" s="42"/>
      <c r="IH62" s="42"/>
      <c r="II62" s="42"/>
      <c r="IJ62" s="42"/>
      <c r="IK62" s="42"/>
      <c r="IL62" s="42"/>
      <c r="IM62" s="42"/>
      <c r="IN62" s="42"/>
      <c r="IO62" s="42"/>
      <c r="IP62" s="42"/>
      <c r="IQ62" s="42"/>
      <c r="IR62" s="42"/>
      <c r="IS62" s="42"/>
      <c r="IT62" s="42"/>
      <c r="IU62" s="42"/>
      <c r="IV62" s="42"/>
    </row>
    <row r="63" spans="2:256" s="73" customFormat="1" ht="12.75" customHeight="1">
      <c r="B63" s="51"/>
      <c r="C63" s="51"/>
      <c r="D63" s="46" t="s">
        <v>140</v>
      </c>
      <c r="E63" s="51"/>
      <c r="F63" s="51"/>
      <c r="G63" s="159" t="s">
        <v>181</v>
      </c>
      <c r="H63" s="23">
        <v>0</v>
      </c>
      <c r="I63" s="76">
        <v>0</v>
      </c>
      <c r="J63" s="76">
        <v>0</v>
      </c>
      <c r="K63" s="76">
        <v>0</v>
      </c>
      <c r="L63" s="76">
        <v>0</v>
      </c>
      <c r="M63" s="76">
        <v>0</v>
      </c>
      <c r="N63" s="76">
        <v>0</v>
      </c>
      <c r="O63" s="76">
        <v>0</v>
      </c>
      <c r="P63" s="76">
        <v>0</v>
      </c>
      <c r="Q63" s="76">
        <v>0</v>
      </c>
      <c r="R63" s="76">
        <v>0</v>
      </c>
      <c r="S63" s="76">
        <v>0</v>
      </c>
      <c r="T63" s="76">
        <v>0</v>
      </c>
      <c r="U63" s="76">
        <v>0</v>
      </c>
      <c r="V63" s="76">
        <v>0</v>
      </c>
      <c r="W63" s="76">
        <v>0</v>
      </c>
      <c r="X63" s="76">
        <v>0</v>
      </c>
      <c r="Y63" s="76">
        <v>0</v>
      </c>
      <c r="Z63" s="76">
        <v>0</v>
      </c>
      <c r="AA63" s="76">
        <v>0</v>
      </c>
      <c r="AB63" s="76">
        <v>0</v>
      </c>
      <c r="AC63" s="76">
        <v>0</v>
      </c>
      <c r="AD63" s="76">
        <v>0</v>
      </c>
      <c r="AE63" s="76">
        <v>0</v>
      </c>
      <c r="AF63" s="76">
        <v>0</v>
      </c>
      <c r="AG63" s="76">
        <v>0</v>
      </c>
      <c r="AH63" s="76">
        <v>0</v>
      </c>
      <c r="AI63" s="76">
        <v>0</v>
      </c>
      <c r="AJ63" s="76">
        <v>0</v>
      </c>
      <c r="AK63" s="76">
        <v>0</v>
      </c>
      <c r="IE63" s="42"/>
      <c r="IF63" s="42"/>
      <c r="IG63" s="42"/>
      <c r="IH63" s="42"/>
      <c r="II63" s="42"/>
      <c r="IJ63" s="42"/>
      <c r="IK63" s="42"/>
      <c r="IL63" s="42"/>
      <c r="IM63" s="42"/>
      <c r="IN63" s="42"/>
      <c r="IO63" s="42"/>
      <c r="IP63" s="42"/>
      <c r="IQ63" s="42"/>
      <c r="IR63" s="42"/>
      <c r="IS63" s="42"/>
      <c r="IT63" s="42"/>
      <c r="IU63" s="42"/>
      <c r="IV63" s="42"/>
    </row>
    <row r="64" spans="2:256" s="73" customFormat="1" ht="12.75" customHeight="1">
      <c r="B64" s="51"/>
      <c r="C64" s="51"/>
      <c r="D64" s="46" t="s">
        <v>142</v>
      </c>
      <c r="E64" s="51"/>
      <c r="F64" s="51"/>
      <c r="G64" s="159" t="s">
        <v>182</v>
      </c>
      <c r="H64" s="23">
        <v>0</v>
      </c>
      <c r="I64" s="76">
        <v>0</v>
      </c>
      <c r="J64" s="76">
        <v>0</v>
      </c>
      <c r="K64" s="76">
        <v>0</v>
      </c>
      <c r="L64" s="76">
        <v>0</v>
      </c>
      <c r="M64" s="76">
        <v>0</v>
      </c>
      <c r="N64" s="76">
        <v>0</v>
      </c>
      <c r="O64" s="76">
        <v>0</v>
      </c>
      <c r="P64" s="76">
        <v>0</v>
      </c>
      <c r="Q64" s="76">
        <v>0</v>
      </c>
      <c r="R64" s="76">
        <v>0</v>
      </c>
      <c r="S64" s="76">
        <v>0</v>
      </c>
      <c r="T64" s="76">
        <v>0</v>
      </c>
      <c r="U64" s="76">
        <v>0</v>
      </c>
      <c r="V64" s="76">
        <v>0</v>
      </c>
      <c r="W64" s="76">
        <v>0</v>
      </c>
      <c r="X64" s="76">
        <v>0</v>
      </c>
      <c r="Y64" s="76">
        <v>0</v>
      </c>
      <c r="Z64" s="76">
        <v>0</v>
      </c>
      <c r="AA64" s="76">
        <v>0</v>
      </c>
      <c r="AB64" s="76">
        <v>0</v>
      </c>
      <c r="AC64" s="76">
        <v>0</v>
      </c>
      <c r="AD64" s="76">
        <v>0</v>
      </c>
      <c r="AE64" s="76">
        <v>0</v>
      </c>
      <c r="AF64" s="76">
        <v>0</v>
      </c>
      <c r="AG64" s="76">
        <v>0</v>
      </c>
      <c r="AH64" s="76">
        <v>0</v>
      </c>
      <c r="AI64" s="76">
        <v>0</v>
      </c>
      <c r="AJ64" s="76">
        <v>0</v>
      </c>
      <c r="AK64" s="76">
        <v>0</v>
      </c>
      <c r="IE64" s="42"/>
      <c r="IF64" s="42"/>
      <c r="IG64" s="42"/>
      <c r="IH64" s="42"/>
      <c r="II64" s="42"/>
      <c r="IJ64" s="42"/>
      <c r="IK64" s="42"/>
      <c r="IL64" s="42"/>
      <c r="IM64" s="42"/>
      <c r="IN64" s="42"/>
      <c r="IO64" s="42"/>
      <c r="IP64" s="42"/>
      <c r="IQ64" s="42"/>
      <c r="IR64" s="42"/>
      <c r="IS64" s="42"/>
      <c r="IT64" s="42"/>
      <c r="IU64" s="42"/>
      <c r="IV64" s="42"/>
    </row>
    <row r="65" spans="2:256" s="73" customFormat="1" ht="12.75" customHeight="1">
      <c r="B65" s="51"/>
      <c r="C65" s="51"/>
      <c r="D65" s="46" t="s">
        <v>143</v>
      </c>
      <c r="E65" s="51"/>
      <c r="F65" s="51"/>
      <c r="G65" s="159" t="s">
        <v>183</v>
      </c>
      <c r="H65" s="23">
        <v>0</v>
      </c>
      <c r="I65" s="76">
        <v>0</v>
      </c>
      <c r="J65" s="76">
        <v>0</v>
      </c>
      <c r="K65" s="76">
        <v>0</v>
      </c>
      <c r="L65" s="76">
        <v>0</v>
      </c>
      <c r="M65" s="76">
        <v>0</v>
      </c>
      <c r="N65" s="76">
        <v>0</v>
      </c>
      <c r="O65" s="76">
        <v>0</v>
      </c>
      <c r="P65" s="76">
        <v>0</v>
      </c>
      <c r="Q65" s="76">
        <v>0</v>
      </c>
      <c r="R65" s="76">
        <v>0</v>
      </c>
      <c r="S65" s="76">
        <v>0</v>
      </c>
      <c r="T65" s="76">
        <v>0</v>
      </c>
      <c r="U65" s="76">
        <v>0</v>
      </c>
      <c r="V65" s="76">
        <v>0</v>
      </c>
      <c r="W65" s="76">
        <v>0</v>
      </c>
      <c r="X65" s="76">
        <v>0</v>
      </c>
      <c r="Y65" s="76">
        <v>0</v>
      </c>
      <c r="Z65" s="76">
        <v>0</v>
      </c>
      <c r="AA65" s="76">
        <v>0</v>
      </c>
      <c r="AB65" s="76">
        <v>0</v>
      </c>
      <c r="AC65" s="76">
        <v>0</v>
      </c>
      <c r="AD65" s="76">
        <v>0</v>
      </c>
      <c r="AE65" s="76">
        <v>0</v>
      </c>
      <c r="AF65" s="76">
        <v>0</v>
      </c>
      <c r="AG65" s="76">
        <v>0</v>
      </c>
      <c r="AH65" s="76">
        <v>0</v>
      </c>
      <c r="AI65" s="76">
        <v>0</v>
      </c>
      <c r="AJ65" s="76">
        <v>0</v>
      </c>
      <c r="AK65" s="76">
        <v>0</v>
      </c>
      <c r="IE65" s="42"/>
      <c r="IF65" s="42"/>
      <c r="IG65" s="42"/>
      <c r="IH65" s="42"/>
      <c r="II65" s="42"/>
      <c r="IJ65" s="42"/>
      <c r="IK65" s="42"/>
      <c r="IL65" s="42"/>
      <c r="IM65" s="42"/>
      <c r="IN65" s="42"/>
      <c r="IO65" s="42"/>
      <c r="IP65" s="42"/>
      <c r="IQ65" s="42"/>
      <c r="IR65" s="42"/>
      <c r="IS65" s="42"/>
      <c r="IT65" s="42"/>
      <c r="IU65" s="42"/>
      <c r="IV65" s="42"/>
    </row>
    <row r="66" spans="2:256" s="73" customFormat="1" ht="12.75" customHeight="1">
      <c r="B66" s="51"/>
      <c r="C66" s="51"/>
      <c r="D66" s="46" t="s">
        <v>144</v>
      </c>
      <c r="E66" s="51"/>
      <c r="F66" s="51"/>
      <c r="G66" s="159" t="s">
        <v>184</v>
      </c>
      <c r="H66" s="23">
        <v>0</v>
      </c>
      <c r="I66" s="76">
        <v>0</v>
      </c>
      <c r="J66" s="76">
        <v>0</v>
      </c>
      <c r="K66" s="76">
        <v>0</v>
      </c>
      <c r="L66" s="76">
        <v>0</v>
      </c>
      <c r="M66" s="76">
        <v>0</v>
      </c>
      <c r="N66" s="76">
        <v>0</v>
      </c>
      <c r="O66" s="76">
        <v>0</v>
      </c>
      <c r="P66" s="76">
        <v>0</v>
      </c>
      <c r="Q66" s="76">
        <v>0</v>
      </c>
      <c r="R66" s="76">
        <v>0</v>
      </c>
      <c r="S66" s="76">
        <v>0</v>
      </c>
      <c r="T66" s="76">
        <v>0</v>
      </c>
      <c r="U66" s="76">
        <v>0</v>
      </c>
      <c r="V66" s="76">
        <v>0</v>
      </c>
      <c r="W66" s="76">
        <v>0</v>
      </c>
      <c r="X66" s="76">
        <v>0</v>
      </c>
      <c r="Y66" s="76">
        <v>0</v>
      </c>
      <c r="Z66" s="76">
        <v>0</v>
      </c>
      <c r="AA66" s="76">
        <v>0</v>
      </c>
      <c r="AB66" s="76">
        <v>0</v>
      </c>
      <c r="AC66" s="76">
        <v>0</v>
      </c>
      <c r="AD66" s="76">
        <v>0</v>
      </c>
      <c r="AE66" s="76">
        <v>0</v>
      </c>
      <c r="AF66" s="76">
        <v>0</v>
      </c>
      <c r="AG66" s="76">
        <v>0</v>
      </c>
      <c r="AH66" s="76">
        <v>0</v>
      </c>
      <c r="AI66" s="76">
        <v>0</v>
      </c>
      <c r="AJ66" s="76">
        <v>0</v>
      </c>
      <c r="AK66" s="76">
        <v>0</v>
      </c>
      <c r="IE66" s="42"/>
      <c r="IF66" s="42"/>
      <c r="IG66" s="42"/>
      <c r="IH66" s="42"/>
      <c r="II66" s="42"/>
      <c r="IJ66" s="42"/>
      <c r="IK66" s="42"/>
      <c r="IL66" s="42"/>
      <c r="IM66" s="42"/>
      <c r="IN66" s="42"/>
      <c r="IO66" s="42"/>
      <c r="IP66" s="42"/>
      <c r="IQ66" s="42"/>
      <c r="IR66" s="42"/>
      <c r="IS66" s="42"/>
      <c r="IT66" s="42"/>
      <c r="IU66" s="42"/>
      <c r="IV66" s="42"/>
    </row>
    <row r="67" spans="2:256" s="73" customFormat="1" ht="12.75" customHeight="1">
      <c r="B67" s="51"/>
      <c r="C67" s="51"/>
      <c r="D67" s="46" t="s">
        <v>145</v>
      </c>
      <c r="E67" s="51"/>
      <c r="F67" s="51"/>
      <c r="G67" s="159" t="s">
        <v>185</v>
      </c>
      <c r="H67" s="23">
        <v>0</v>
      </c>
      <c r="I67" s="76">
        <v>0</v>
      </c>
      <c r="J67" s="76">
        <v>0</v>
      </c>
      <c r="K67" s="76">
        <v>0</v>
      </c>
      <c r="L67" s="76">
        <v>0</v>
      </c>
      <c r="M67" s="76">
        <v>0</v>
      </c>
      <c r="N67" s="76">
        <v>0</v>
      </c>
      <c r="O67" s="76">
        <v>0</v>
      </c>
      <c r="P67" s="76">
        <v>0</v>
      </c>
      <c r="Q67" s="76">
        <v>0</v>
      </c>
      <c r="R67" s="76">
        <v>0</v>
      </c>
      <c r="S67" s="76">
        <v>0</v>
      </c>
      <c r="T67" s="76">
        <v>0</v>
      </c>
      <c r="U67" s="76">
        <v>0</v>
      </c>
      <c r="V67" s="76">
        <v>0</v>
      </c>
      <c r="W67" s="76">
        <v>0</v>
      </c>
      <c r="X67" s="76">
        <v>0</v>
      </c>
      <c r="Y67" s="76">
        <v>0</v>
      </c>
      <c r="Z67" s="76">
        <v>0</v>
      </c>
      <c r="AA67" s="76">
        <v>0</v>
      </c>
      <c r="AB67" s="76">
        <v>0</v>
      </c>
      <c r="AC67" s="76">
        <v>0</v>
      </c>
      <c r="AD67" s="76">
        <v>0</v>
      </c>
      <c r="AE67" s="76">
        <v>0</v>
      </c>
      <c r="AF67" s="76">
        <v>0</v>
      </c>
      <c r="AG67" s="76">
        <v>0</v>
      </c>
      <c r="AH67" s="76">
        <v>0</v>
      </c>
      <c r="AI67" s="76">
        <v>0</v>
      </c>
      <c r="AJ67" s="76">
        <v>0</v>
      </c>
      <c r="AK67" s="76">
        <v>0</v>
      </c>
      <c r="IE67" s="42"/>
      <c r="IF67" s="42"/>
      <c r="IG67" s="42"/>
      <c r="IH67" s="42"/>
      <c r="II67" s="42"/>
      <c r="IJ67" s="42"/>
      <c r="IK67" s="42"/>
      <c r="IL67" s="42"/>
      <c r="IM67" s="42"/>
      <c r="IN67" s="42"/>
      <c r="IO67" s="42"/>
      <c r="IP67" s="42"/>
      <c r="IQ67" s="42"/>
      <c r="IR67" s="42"/>
      <c r="IS67" s="42"/>
      <c r="IT67" s="42"/>
      <c r="IU67" s="42"/>
      <c r="IV67" s="42"/>
    </row>
    <row r="68" spans="2:256" s="73" customFormat="1" ht="12.75" customHeight="1">
      <c r="B68" s="51"/>
      <c r="C68" s="46" t="s">
        <v>145</v>
      </c>
      <c r="D68" s="51"/>
      <c r="E68" s="51"/>
      <c r="F68" s="51"/>
      <c r="G68" s="158" t="s">
        <v>189</v>
      </c>
      <c r="H68" s="24">
        <v>0</v>
      </c>
      <c r="I68" s="77">
        <v>0</v>
      </c>
      <c r="J68" s="77">
        <v>0</v>
      </c>
      <c r="K68" s="77">
        <v>0</v>
      </c>
      <c r="L68" s="77">
        <v>0</v>
      </c>
      <c r="M68" s="77">
        <v>0</v>
      </c>
      <c r="N68" s="77">
        <v>0</v>
      </c>
      <c r="O68" s="77">
        <v>0</v>
      </c>
      <c r="P68" s="77">
        <v>0</v>
      </c>
      <c r="Q68" s="77">
        <v>0</v>
      </c>
      <c r="R68" s="77">
        <v>0</v>
      </c>
      <c r="S68" s="77">
        <v>0</v>
      </c>
      <c r="T68" s="77">
        <v>0</v>
      </c>
      <c r="U68" s="77">
        <v>0</v>
      </c>
      <c r="V68" s="77">
        <v>0</v>
      </c>
      <c r="W68" s="77">
        <v>0</v>
      </c>
      <c r="X68" s="77">
        <v>0</v>
      </c>
      <c r="Y68" s="77">
        <v>0</v>
      </c>
      <c r="Z68" s="77">
        <v>0</v>
      </c>
      <c r="AA68" s="77">
        <v>0</v>
      </c>
      <c r="AB68" s="77">
        <v>0</v>
      </c>
      <c r="AC68" s="77">
        <v>0</v>
      </c>
      <c r="AD68" s="77">
        <v>0</v>
      </c>
      <c r="AE68" s="77">
        <v>0</v>
      </c>
      <c r="AF68" s="77">
        <v>0</v>
      </c>
      <c r="AG68" s="77">
        <v>0</v>
      </c>
      <c r="AH68" s="77">
        <v>0</v>
      </c>
      <c r="AI68" s="77">
        <v>0</v>
      </c>
      <c r="AJ68" s="77">
        <v>0</v>
      </c>
      <c r="AK68" s="77">
        <v>0</v>
      </c>
      <c r="IE68" s="42"/>
      <c r="IF68" s="42"/>
      <c r="IG68" s="42"/>
      <c r="IH68" s="42"/>
      <c r="II68" s="42"/>
      <c r="IJ68" s="42"/>
      <c r="IK68" s="42"/>
      <c r="IL68" s="42"/>
      <c r="IM68" s="42"/>
      <c r="IN68" s="42"/>
      <c r="IO68" s="42"/>
      <c r="IP68" s="42"/>
      <c r="IQ68" s="42"/>
      <c r="IR68" s="42"/>
      <c r="IS68" s="42"/>
      <c r="IT68" s="42"/>
      <c r="IU68" s="42"/>
      <c r="IV68" s="42"/>
    </row>
    <row r="69" spans="2:256" s="73" customFormat="1" ht="33" customHeight="1">
      <c r="B69" s="51"/>
      <c r="C69" s="53" t="s">
        <v>146</v>
      </c>
      <c r="D69" s="51"/>
      <c r="E69" s="51"/>
      <c r="F69" s="51"/>
      <c r="G69" s="161" t="s">
        <v>190</v>
      </c>
      <c r="H69" s="155">
        <f>H70+H71+H72+H73</f>
        <v>0</v>
      </c>
      <c r="I69" s="162">
        <f t="shared" ref="I69:Y69" si="20">I70+I71+I72+I73</f>
        <v>0</v>
      </c>
      <c r="J69" s="162">
        <f t="shared" si="20"/>
        <v>0</v>
      </c>
      <c r="K69" s="162">
        <f t="shared" si="20"/>
        <v>0</v>
      </c>
      <c r="L69" s="162">
        <f t="shared" si="20"/>
        <v>0</v>
      </c>
      <c r="M69" s="162">
        <f t="shared" si="20"/>
        <v>0</v>
      </c>
      <c r="N69" s="162">
        <f t="shared" si="20"/>
        <v>0</v>
      </c>
      <c r="O69" s="162">
        <f t="shared" si="20"/>
        <v>0</v>
      </c>
      <c r="P69" s="162">
        <f t="shared" si="20"/>
        <v>0</v>
      </c>
      <c r="Q69" s="162">
        <f t="shared" si="20"/>
        <v>0</v>
      </c>
      <c r="R69" s="162">
        <f t="shared" si="20"/>
        <v>0</v>
      </c>
      <c r="S69" s="162">
        <f t="shared" si="20"/>
        <v>0</v>
      </c>
      <c r="T69" s="162">
        <f t="shared" si="20"/>
        <v>0</v>
      </c>
      <c r="U69" s="162">
        <f t="shared" si="20"/>
        <v>0</v>
      </c>
      <c r="V69" s="162">
        <f t="shared" si="20"/>
        <v>0</v>
      </c>
      <c r="W69" s="162">
        <f t="shared" si="20"/>
        <v>0</v>
      </c>
      <c r="X69" s="162">
        <f t="shared" si="20"/>
        <v>0</v>
      </c>
      <c r="Y69" s="162">
        <f t="shared" si="20"/>
        <v>0</v>
      </c>
      <c r="Z69" s="162">
        <f t="shared" ref="Z69:AK69" si="21">Z70+Z71+Z72+Z73</f>
        <v>0</v>
      </c>
      <c r="AA69" s="162">
        <f t="shared" si="21"/>
        <v>0</v>
      </c>
      <c r="AB69" s="162">
        <f t="shared" si="21"/>
        <v>0</v>
      </c>
      <c r="AC69" s="162">
        <f t="shared" si="21"/>
        <v>0</v>
      </c>
      <c r="AD69" s="162">
        <f t="shared" si="21"/>
        <v>0</v>
      </c>
      <c r="AE69" s="162">
        <f t="shared" si="21"/>
        <v>0</v>
      </c>
      <c r="AF69" s="162">
        <f t="shared" si="21"/>
        <v>0</v>
      </c>
      <c r="AG69" s="162">
        <f t="shared" si="21"/>
        <v>0</v>
      </c>
      <c r="AH69" s="162">
        <f t="shared" si="21"/>
        <v>0</v>
      </c>
      <c r="AI69" s="162">
        <f t="shared" si="21"/>
        <v>0</v>
      </c>
      <c r="AJ69" s="162">
        <f t="shared" si="21"/>
        <v>0</v>
      </c>
      <c r="AK69" s="162">
        <f t="shared" si="21"/>
        <v>0</v>
      </c>
      <c r="IE69" s="42"/>
      <c r="IF69" s="42"/>
      <c r="IG69" s="42"/>
      <c r="IH69" s="42"/>
      <c r="II69" s="42"/>
      <c r="IJ69" s="42"/>
      <c r="IK69" s="42"/>
      <c r="IL69" s="42"/>
      <c r="IM69" s="42"/>
      <c r="IN69" s="42"/>
      <c r="IO69" s="42"/>
      <c r="IP69" s="42"/>
      <c r="IQ69" s="42"/>
      <c r="IR69" s="42"/>
      <c r="IS69" s="42"/>
      <c r="IT69" s="42"/>
      <c r="IU69" s="42"/>
      <c r="IV69" s="42"/>
    </row>
    <row r="70" spans="2:256" s="73" customFormat="1" ht="12">
      <c r="B70" s="51"/>
      <c r="C70" s="51"/>
      <c r="D70" s="46" t="s">
        <v>140</v>
      </c>
      <c r="E70" s="51"/>
      <c r="F70" s="51"/>
      <c r="G70" s="163" t="s">
        <v>191</v>
      </c>
      <c r="H70" s="23">
        <v>0</v>
      </c>
      <c r="I70" s="76">
        <v>0</v>
      </c>
      <c r="J70" s="76">
        <v>0</v>
      </c>
      <c r="K70" s="76">
        <v>0</v>
      </c>
      <c r="L70" s="76">
        <v>0</v>
      </c>
      <c r="M70" s="76">
        <v>0</v>
      </c>
      <c r="N70" s="76">
        <v>0</v>
      </c>
      <c r="O70" s="76">
        <v>0</v>
      </c>
      <c r="P70" s="76">
        <v>0</v>
      </c>
      <c r="Q70" s="76">
        <v>0</v>
      </c>
      <c r="R70" s="76">
        <v>0</v>
      </c>
      <c r="S70" s="76">
        <v>0</v>
      </c>
      <c r="T70" s="76">
        <v>0</v>
      </c>
      <c r="U70" s="76">
        <v>0</v>
      </c>
      <c r="V70" s="76">
        <v>0</v>
      </c>
      <c r="W70" s="76">
        <v>0</v>
      </c>
      <c r="X70" s="76">
        <v>0</v>
      </c>
      <c r="Y70" s="76">
        <v>0</v>
      </c>
      <c r="Z70" s="76">
        <v>0</v>
      </c>
      <c r="AA70" s="76">
        <v>0</v>
      </c>
      <c r="AB70" s="76">
        <v>0</v>
      </c>
      <c r="AC70" s="76">
        <v>0</v>
      </c>
      <c r="AD70" s="76">
        <v>0</v>
      </c>
      <c r="AE70" s="76">
        <v>0</v>
      </c>
      <c r="AF70" s="76">
        <v>0</v>
      </c>
      <c r="AG70" s="76">
        <v>0</v>
      </c>
      <c r="AH70" s="76">
        <v>0</v>
      </c>
      <c r="AI70" s="76">
        <v>0</v>
      </c>
      <c r="AJ70" s="76">
        <v>0</v>
      </c>
      <c r="AK70" s="76">
        <v>0</v>
      </c>
      <c r="IE70" s="42"/>
      <c r="IF70" s="42"/>
      <c r="IG70" s="42"/>
      <c r="IH70" s="42"/>
      <c r="II70" s="42"/>
      <c r="IJ70" s="42"/>
      <c r="IK70" s="42"/>
      <c r="IL70" s="42"/>
      <c r="IM70" s="42"/>
      <c r="IN70" s="42"/>
      <c r="IO70" s="42"/>
      <c r="IP70" s="42"/>
      <c r="IQ70" s="42"/>
      <c r="IR70" s="42"/>
      <c r="IS70" s="42"/>
      <c r="IT70" s="42"/>
      <c r="IU70" s="42"/>
      <c r="IV70" s="42"/>
    </row>
    <row r="71" spans="2:256" s="73" customFormat="1" ht="12">
      <c r="B71" s="51"/>
      <c r="C71" s="51"/>
      <c r="D71" s="46" t="s">
        <v>142</v>
      </c>
      <c r="E71" s="51"/>
      <c r="F71" s="51"/>
      <c r="G71" s="160" t="s">
        <v>192</v>
      </c>
      <c r="H71" s="23">
        <v>0</v>
      </c>
      <c r="I71" s="76">
        <v>0</v>
      </c>
      <c r="J71" s="76">
        <v>0</v>
      </c>
      <c r="K71" s="76">
        <v>0</v>
      </c>
      <c r="L71" s="76">
        <v>0</v>
      </c>
      <c r="M71" s="76">
        <v>0</v>
      </c>
      <c r="N71" s="76">
        <v>0</v>
      </c>
      <c r="O71" s="76">
        <v>0</v>
      </c>
      <c r="P71" s="76">
        <v>0</v>
      </c>
      <c r="Q71" s="76">
        <v>0</v>
      </c>
      <c r="R71" s="76">
        <v>0</v>
      </c>
      <c r="S71" s="76">
        <v>0</v>
      </c>
      <c r="T71" s="76">
        <v>0</v>
      </c>
      <c r="U71" s="76">
        <v>0</v>
      </c>
      <c r="V71" s="76">
        <v>0</v>
      </c>
      <c r="W71" s="76">
        <v>0</v>
      </c>
      <c r="X71" s="76">
        <v>0</v>
      </c>
      <c r="Y71" s="76">
        <v>0</v>
      </c>
      <c r="Z71" s="76">
        <v>0</v>
      </c>
      <c r="AA71" s="76">
        <v>0</v>
      </c>
      <c r="AB71" s="76">
        <v>0</v>
      </c>
      <c r="AC71" s="76">
        <v>0</v>
      </c>
      <c r="AD71" s="76">
        <v>0</v>
      </c>
      <c r="AE71" s="76">
        <v>0</v>
      </c>
      <c r="AF71" s="76">
        <v>0</v>
      </c>
      <c r="AG71" s="76">
        <v>0</v>
      </c>
      <c r="AH71" s="76">
        <v>0</v>
      </c>
      <c r="AI71" s="76">
        <v>0</v>
      </c>
      <c r="AJ71" s="76">
        <v>0</v>
      </c>
      <c r="AK71" s="76">
        <v>0</v>
      </c>
      <c r="IE71" s="42"/>
      <c r="IF71" s="42"/>
      <c r="IG71" s="42"/>
      <c r="IH71" s="42"/>
      <c r="II71" s="42"/>
      <c r="IJ71" s="42"/>
      <c r="IK71" s="42"/>
      <c r="IL71" s="42"/>
      <c r="IM71" s="42"/>
      <c r="IN71" s="42"/>
      <c r="IO71" s="42"/>
      <c r="IP71" s="42"/>
      <c r="IQ71" s="42"/>
      <c r="IR71" s="42"/>
      <c r="IS71" s="42"/>
      <c r="IT71" s="42"/>
      <c r="IU71" s="42"/>
      <c r="IV71" s="42"/>
    </row>
    <row r="72" spans="2:256" s="73" customFormat="1" ht="12">
      <c r="B72" s="51"/>
      <c r="C72" s="51"/>
      <c r="D72" s="46" t="s">
        <v>143</v>
      </c>
      <c r="E72" s="51"/>
      <c r="F72" s="51"/>
      <c r="G72" s="160" t="s">
        <v>193</v>
      </c>
      <c r="H72" s="23">
        <v>0</v>
      </c>
      <c r="I72" s="76">
        <v>0</v>
      </c>
      <c r="J72" s="76">
        <v>0</v>
      </c>
      <c r="K72" s="76">
        <v>0</v>
      </c>
      <c r="L72" s="76">
        <v>0</v>
      </c>
      <c r="M72" s="76">
        <v>0</v>
      </c>
      <c r="N72" s="76">
        <v>0</v>
      </c>
      <c r="O72" s="76">
        <v>0</v>
      </c>
      <c r="P72" s="76">
        <v>0</v>
      </c>
      <c r="Q72" s="76">
        <v>0</v>
      </c>
      <c r="R72" s="76">
        <v>0</v>
      </c>
      <c r="S72" s="76">
        <v>0</v>
      </c>
      <c r="T72" s="76">
        <v>0</v>
      </c>
      <c r="U72" s="76">
        <v>0</v>
      </c>
      <c r="V72" s="76">
        <v>0</v>
      </c>
      <c r="W72" s="76">
        <v>0</v>
      </c>
      <c r="X72" s="76">
        <v>0</v>
      </c>
      <c r="Y72" s="76">
        <v>0</v>
      </c>
      <c r="Z72" s="76">
        <v>0</v>
      </c>
      <c r="AA72" s="76">
        <v>0</v>
      </c>
      <c r="AB72" s="76">
        <v>0</v>
      </c>
      <c r="AC72" s="76">
        <v>0</v>
      </c>
      <c r="AD72" s="76">
        <v>0</v>
      </c>
      <c r="AE72" s="76">
        <v>0</v>
      </c>
      <c r="AF72" s="76">
        <v>0</v>
      </c>
      <c r="AG72" s="76">
        <v>0</v>
      </c>
      <c r="AH72" s="76">
        <v>0</v>
      </c>
      <c r="AI72" s="76">
        <v>0</v>
      </c>
      <c r="AJ72" s="76">
        <v>0</v>
      </c>
      <c r="AK72" s="76">
        <v>0</v>
      </c>
      <c r="IE72" s="42"/>
      <c r="IF72" s="42"/>
      <c r="IG72" s="42"/>
      <c r="IH72" s="42"/>
      <c r="II72" s="42"/>
      <c r="IJ72" s="42"/>
      <c r="IK72" s="42"/>
      <c r="IL72" s="42"/>
      <c r="IM72" s="42"/>
      <c r="IN72" s="42"/>
      <c r="IO72" s="42"/>
      <c r="IP72" s="42"/>
      <c r="IQ72" s="42"/>
      <c r="IR72" s="42"/>
      <c r="IS72" s="42"/>
      <c r="IT72" s="42"/>
      <c r="IU72" s="42"/>
      <c r="IV72" s="42"/>
    </row>
    <row r="73" spans="2:256" s="73" customFormat="1" ht="12">
      <c r="B73" s="51"/>
      <c r="C73" s="51"/>
      <c r="D73" s="46" t="s">
        <v>144</v>
      </c>
      <c r="E73" s="51"/>
      <c r="F73" s="51"/>
      <c r="G73" s="160" t="s">
        <v>194</v>
      </c>
      <c r="H73" s="23">
        <v>0</v>
      </c>
      <c r="I73" s="76">
        <v>0</v>
      </c>
      <c r="J73" s="76">
        <v>0</v>
      </c>
      <c r="K73" s="76">
        <v>0</v>
      </c>
      <c r="L73" s="76">
        <v>0</v>
      </c>
      <c r="M73" s="76">
        <v>0</v>
      </c>
      <c r="N73" s="76">
        <v>0</v>
      </c>
      <c r="O73" s="76">
        <v>0</v>
      </c>
      <c r="P73" s="76">
        <v>0</v>
      </c>
      <c r="Q73" s="76">
        <v>0</v>
      </c>
      <c r="R73" s="76">
        <v>0</v>
      </c>
      <c r="S73" s="76">
        <v>0</v>
      </c>
      <c r="T73" s="76">
        <v>0</v>
      </c>
      <c r="U73" s="76">
        <v>0</v>
      </c>
      <c r="V73" s="76">
        <v>0</v>
      </c>
      <c r="W73" s="76">
        <v>0</v>
      </c>
      <c r="X73" s="76">
        <v>0</v>
      </c>
      <c r="Y73" s="76">
        <v>0</v>
      </c>
      <c r="Z73" s="76">
        <v>0</v>
      </c>
      <c r="AA73" s="76">
        <v>0</v>
      </c>
      <c r="AB73" s="76">
        <v>0</v>
      </c>
      <c r="AC73" s="76">
        <v>0</v>
      </c>
      <c r="AD73" s="76">
        <v>0</v>
      </c>
      <c r="AE73" s="76">
        <v>0</v>
      </c>
      <c r="AF73" s="76">
        <v>0</v>
      </c>
      <c r="AG73" s="76">
        <v>0</v>
      </c>
      <c r="AH73" s="76">
        <v>0</v>
      </c>
      <c r="AI73" s="76">
        <v>0</v>
      </c>
      <c r="AJ73" s="76">
        <v>0</v>
      </c>
      <c r="AK73" s="76">
        <v>0</v>
      </c>
      <c r="IE73" s="42"/>
      <c r="IF73" s="42"/>
      <c r="IG73" s="42"/>
      <c r="IH73" s="42"/>
      <c r="II73" s="42"/>
      <c r="IJ73" s="42"/>
      <c r="IK73" s="42"/>
      <c r="IL73" s="42"/>
      <c r="IM73" s="42"/>
      <c r="IN73" s="42"/>
      <c r="IO73" s="42"/>
      <c r="IP73" s="42"/>
      <c r="IQ73" s="42"/>
      <c r="IR73" s="42"/>
      <c r="IS73" s="42"/>
      <c r="IT73" s="42"/>
      <c r="IU73" s="42"/>
      <c r="IV73" s="42"/>
    </row>
    <row r="74" spans="2:256" s="73" customFormat="1">
      <c r="B74" s="51"/>
      <c r="C74" s="53" t="s">
        <v>152</v>
      </c>
      <c r="D74" s="51"/>
      <c r="E74" s="51"/>
      <c r="F74" s="51"/>
      <c r="G74" s="158" t="s">
        <v>195</v>
      </c>
      <c r="H74" s="155">
        <v>0</v>
      </c>
      <c r="I74" s="162">
        <v>0</v>
      </c>
      <c r="J74" s="162">
        <v>0</v>
      </c>
      <c r="K74" s="162">
        <v>0</v>
      </c>
      <c r="L74" s="162">
        <v>0</v>
      </c>
      <c r="M74" s="162">
        <v>0</v>
      </c>
      <c r="N74" s="162">
        <v>0</v>
      </c>
      <c r="O74" s="162">
        <v>0</v>
      </c>
      <c r="P74" s="162">
        <v>0</v>
      </c>
      <c r="Q74" s="162">
        <v>0</v>
      </c>
      <c r="R74" s="162">
        <v>0</v>
      </c>
      <c r="S74" s="162">
        <v>0</v>
      </c>
      <c r="T74" s="162">
        <v>0</v>
      </c>
      <c r="U74" s="162">
        <v>0</v>
      </c>
      <c r="V74" s="162">
        <v>0</v>
      </c>
      <c r="W74" s="162">
        <v>0</v>
      </c>
      <c r="X74" s="162">
        <v>0</v>
      </c>
      <c r="Y74" s="162">
        <v>0</v>
      </c>
      <c r="Z74" s="162">
        <v>0</v>
      </c>
      <c r="AA74" s="162">
        <v>0</v>
      </c>
      <c r="AB74" s="162">
        <v>0</v>
      </c>
      <c r="AC74" s="162">
        <v>0</v>
      </c>
      <c r="AD74" s="162">
        <v>0</v>
      </c>
      <c r="AE74" s="162">
        <v>0</v>
      </c>
      <c r="AF74" s="162">
        <v>0</v>
      </c>
      <c r="AG74" s="162">
        <v>0</v>
      </c>
      <c r="AH74" s="162">
        <v>0</v>
      </c>
      <c r="AI74" s="162">
        <v>0</v>
      </c>
      <c r="AJ74" s="162">
        <v>0</v>
      </c>
      <c r="AK74" s="162">
        <v>0</v>
      </c>
      <c r="IE74" s="42"/>
      <c r="IF74" s="42"/>
      <c r="IG74" s="42"/>
      <c r="IH74" s="42"/>
      <c r="II74" s="42"/>
      <c r="IJ74" s="42"/>
      <c r="IK74" s="42"/>
      <c r="IL74" s="42"/>
      <c r="IM74" s="42"/>
      <c r="IN74" s="42"/>
      <c r="IO74" s="42"/>
      <c r="IP74" s="42"/>
      <c r="IQ74" s="42"/>
      <c r="IR74" s="42"/>
      <c r="IS74" s="42"/>
      <c r="IT74" s="42"/>
      <c r="IU74" s="42"/>
      <c r="IV74" s="42"/>
    </row>
    <row r="75" spans="2:256" s="73" customFormat="1">
      <c r="B75" s="51"/>
      <c r="C75" s="53" t="s">
        <v>297</v>
      </c>
      <c r="D75" s="51"/>
      <c r="E75" s="51"/>
      <c r="F75" s="51"/>
      <c r="G75" s="158" t="s">
        <v>196</v>
      </c>
      <c r="H75" s="155">
        <f>H76+H77+H78+H79</f>
        <v>0</v>
      </c>
      <c r="I75" s="156">
        <f t="shared" ref="I75:Y75" si="22">I76+I77+I78+I79</f>
        <v>0</v>
      </c>
      <c r="J75" s="156">
        <f t="shared" si="22"/>
        <v>0</v>
      </c>
      <c r="K75" s="156">
        <f t="shared" si="22"/>
        <v>0</v>
      </c>
      <c r="L75" s="156">
        <f t="shared" si="22"/>
        <v>0</v>
      </c>
      <c r="M75" s="156">
        <f t="shared" si="22"/>
        <v>0</v>
      </c>
      <c r="N75" s="156">
        <f t="shared" si="22"/>
        <v>0</v>
      </c>
      <c r="O75" s="156">
        <f t="shared" si="22"/>
        <v>0</v>
      </c>
      <c r="P75" s="156">
        <f t="shared" si="22"/>
        <v>0</v>
      </c>
      <c r="Q75" s="156">
        <f t="shared" si="22"/>
        <v>0</v>
      </c>
      <c r="R75" s="156">
        <f t="shared" si="22"/>
        <v>0</v>
      </c>
      <c r="S75" s="156">
        <f t="shared" si="22"/>
        <v>0</v>
      </c>
      <c r="T75" s="156">
        <f t="shared" si="22"/>
        <v>0</v>
      </c>
      <c r="U75" s="156">
        <f t="shared" si="22"/>
        <v>0</v>
      </c>
      <c r="V75" s="156">
        <f t="shared" si="22"/>
        <v>0</v>
      </c>
      <c r="W75" s="156">
        <f t="shared" si="22"/>
        <v>0</v>
      </c>
      <c r="X75" s="156">
        <f t="shared" si="22"/>
        <v>0</v>
      </c>
      <c r="Y75" s="156">
        <f t="shared" si="22"/>
        <v>0</v>
      </c>
      <c r="Z75" s="156">
        <f t="shared" ref="Z75:AK75" si="23">Z76+Z77+Z78+Z79</f>
        <v>0</v>
      </c>
      <c r="AA75" s="156">
        <f t="shared" si="23"/>
        <v>0</v>
      </c>
      <c r="AB75" s="156">
        <f t="shared" si="23"/>
        <v>0</v>
      </c>
      <c r="AC75" s="156">
        <f t="shared" si="23"/>
        <v>0</v>
      </c>
      <c r="AD75" s="156">
        <f t="shared" si="23"/>
        <v>0</v>
      </c>
      <c r="AE75" s="156">
        <f t="shared" si="23"/>
        <v>0</v>
      </c>
      <c r="AF75" s="156">
        <f t="shared" si="23"/>
        <v>0</v>
      </c>
      <c r="AG75" s="156">
        <f t="shared" si="23"/>
        <v>0</v>
      </c>
      <c r="AH75" s="156">
        <f t="shared" si="23"/>
        <v>0</v>
      </c>
      <c r="AI75" s="156">
        <f t="shared" si="23"/>
        <v>0</v>
      </c>
      <c r="AJ75" s="156">
        <f t="shared" si="23"/>
        <v>0</v>
      </c>
      <c r="AK75" s="156">
        <f t="shared" si="23"/>
        <v>0</v>
      </c>
      <c r="IE75" s="42"/>
      <c r="IF75" s="42"/>
      <c r="IG75" s="42"/>
      <c r="IH75" s="42"/>
      <c r="II75" s="42"/>
      <c r="IJ75" s="42"/>
      <c r="IK75" s="42"/>
      <c r="IL75" s="42"/>
      <c r="IM75" s="42"/>
      <c r="IN75" s="42"/>
      <c r="IO75" s="42"/>
      <c r="IP75" s="42"/>
      <c r="IQ75" s="42"/>
      <c r="IR75" s="42"/>
      <c r="IS75" s="42"/>
      <c r="IT75" s="42"/>
      <c r="IU75" s="42"/>
      <c r="IV75" s="42"/>
    </row>
    <row r="76" spans="2:256" s="73" customFormat="1" ht="12">
      <c r="B76" s="51"/>
      <c r="C76" s="51"/>
      <c r="D76" s="46" t="s">
        <v>140</v>
      </c>
      <c r="E76" s="51"/>
      <c r="F76" s="51"/>
      <c r="G76" s="160" t="s">
        <v>199</v>
      </c>
      <c r="H76" s="23">
        <v>0</v>
      </c>
      <c r="I76" s="76">
        <v>0</v>
      </c>
      <c r="J76" s="76">
        <v>0</v>
      </c>
      <c r="K76" s="76">
        <v>0</v>
      </c>
      <c r="L76" s="76">
        <v>0</v>
      </c>
      <c r="M76" s="76">
        <v>0</v>
      </c>
      <c r="N76" s="76">
        <v>0</v>
      </c>
      <c r="O76" s="76">
        <v>0</v>
      </c>
      <c r="P76" s="76">
        <v>0</v>
      </c>
      <c r="Q76" s="76">
        <v>0</v>
      </c>
      <c r="R76" s="76">
        <v>0</v>
      </c>
      <c r="S76" s="76">
        <v>0</v>
      </c>
      <c r="T76" s="76">
        <v>0</v>
      </c>
      <c r="U76" s="76">
        <v>0</v>
      </c>
      <c r="V76" s="76">
        <v>0</v>
      </c>
      <c r="W76" s="76">
        <v>0</v>
      </c>
      <c r="X76" s="76">
        <v>0</v>
      </c>
      <c r="Y76" s="76">
        <v>0</v>
      </c>
      <c r="Z76" s="76">
        <v>0</v>
      </c>
      <c r="AA76" s="76">
        <v>0</v>
      </c>
      <c r="AB76" s="76">
        <v>0</v>
      </c>
      <c r="AC76" s="76">
        <v>0</v>
      </c>
      <c r="AD76" s="76">
        <v>0</v>
      </c>
      <c r="AE76" s="76">
        <v>0</v>
      </c>
      <c r="AF76" s="76">
        <v>0</v>
      </c>
      <c r="AG76" s="76">
        <v>0</v>
      </c>
      <c r="AH76" s="76">
        <v>0</v>
      </c>
      <c r="AI76" s="76">
        <v>0</v>
      </c>
      <c r="AJ76" s="76">
        <v>0</v>
      </c>
      <c r="AK76" s="76">
        <v>0</v>
      </c>
      <c r="IE76" s="42"/>
      <c r="IF76" s="42"/>
      <c r="IG76" s="42"/>
      <c r="IH76" s="42"/>
      <c r="II76" s="42"/>
      <c r="IJ76" s="42"/>
      <c r="IK76" s="42"/>
      <c r="IL76" s="42"/>
      <c r="IM76" s="42"/>
      <c r="IN76" s="42"/>
      <c r="IO76" s="42"/>
      <c r="IP76" s="42"/>
      <c r="IQ76" s="42"/>
      <c r="IR76" s="42"/>
      <c r="IS76" s="42"/>
      <c r="IT76" s="42"/>
      <c r="IU76" s="42"/>
      <c r="IV76" s="42"/>
    </row>
    <row r="77" spans="2:256" s="73" customFormat="1" ht="12">
      <c r="B77" s="51"/>
      <c r="C77" s="51"/>
      <c r="D77" s="46" t="s">
        <v>142</v>
      </c>
      <c r="E77" s="51"/>
      <c r="F77" s="51"/>
      <c r="G77" s="160" t="s">
        <v>200</v>
      </c>
      <c r="H77" s="23">
        <v>0</v>
      </c>
      <c r="I77" s="76">
        <v>0</v>
      </c>
      <c r="J77" s="76">
        <v>0</v>
      </c>
      <c r="K77" s="76">
        <v>0</v>
      </c>
      <c r="L77" s="76">
        <v>0</v>
      </c>
      <c r="M77" s="76">
        <v>0</v>
      </c>
      <c r="N77" s="76">
        <v>0</v>
      </c>
      <c r="O77" s="76">
        <v>0</v>
      </c>
      <c r="P77" s="76">
        <v>0</v>
      </c>
      <c r="Q77" s="76">
        <v>0</v>
      </c>
      <c r="R77" s="76">
        <v>0</v>
      </c>
      <c r="S77" s="76">
        <v>0</v>
      </c>
      <c r="T77" s="76">
        <v>0</v>
      </c>
      <c r="U77" s="76">
        <v>0</v>
      </c>
      <c r="V77" s="76">
        <v>0</v>
      </c>
      <c r="W77" s="76">
        <v>0</v>
      </c>
      <c r="X77" s="76">
        <v>0</v>
      </c>
      <c r="Y77" s="76">
        <v>0</v>
      </c>
      <c r="Z77" s="76">
        <v>0</v>
      </c>
      <c r="AA77" s="76">
        <v>0</v>
      </c>
      <c r="AB77" s="76">
        <v>0</v>
      </c>
      <c r="AC77" s="76">
        <v>0</v>
      </c>
      <c r="AD77" s="76">
        <v>0</v>
      </c>
      <c r="AE77" s="76">
        <v>0</v>
      </c>
      <c r="AF77" s="76">
        <v>0</v>
      </c>
      <c r="AG77" s="76">
        <v>0</v>
      </c>
      <c r="AH77" s="76">
        <v>0</v>
      </c>
      <c r="AI77" s="76">
        <v>0</v>
      </c>
      <c r="AJ77" s="76">
        <v>0</v>
      </c>
      <c r="AK77" s="76">
        <v>0</v>
      </c>
      <c r="IE77" s="42"/>
      <c r="IF77" s="42"/>
      <c r="IG77" s="42"/>
      <c r="IH77" s="42"/>
      <c r="II77" s="42"/>
      <c r="IJ77" s="42"/>
      <c r="IK77" s="42"/>
      <c r="IL77" s="42"/>
      <c r="IM77" s="42"/>
      <c r="IN77" s="42"/>
      <c r="IO77" s="42"/>
      <c r="IP77" s="42"/>
      <c r="IQ77" s="42"/>
      <c r="IR77" s="42"/>
      <c r="IS77" s="42"/>
      <c r="IT77" s="42"/>
      <c r="IU77" s="42"/>
      <c r="IV77" s="42"/>
    </row>
    <row r="78" spans="2:256" s="73" customFormat="1" ht="12">
      <c r="B78" s="51"/>
      <c r="C78" s="51"/>
      <c r="D78" s="46" t="s">
        <v>143</v>
      </c>
      <c r="E78" s="51"/>
      <c r="F78" s="51"/>
      <c r="G78" s="160" t="s">
        <v>201</v>
      </c>
      <c r="H78" s="23">
        <v>0</v>
      </c>
      <c r="I78" s="76">
        <v>0</v>
      </c>
      <c r="J78" s="76">
        <v>0</v>
      </c>
      <c r="K78" s="76">
        <v>0</v>
      </c>
      <c r="L78" s="76">
        <v>0</v>
      </c>
      <c r="M78" s="76">
        <v>0</v>
      </c>
      <c r="N78" s="76">
        <v>0</v>
      </c>
      <c r="O78" s="76">
        <v>0</v>
      </c>
      <c r="P78" s="76">
        <v>0</v>
      </c>
      <c r="Q78" s="76">
        <v>0</v>
      </c>
      <c r="R78" s="76">
        <v>0</v>
      </c>
      <c r="S78" s="76">
        <v>0</v>
      </c>
      <c r="T78" s="76">
        <v>0</v>
      </c>
      <c r="U78" s="76">
        <v>0</v>
      </c>
      <c r="V78" s="76">
        <v>0</v>
      </c>
      <c r="W78" s="76">
        <v>0</v>
      </c>
      <c r="X78" s="76">
        <v>0</v>
      </c>
      <c r="Y78" s="76">
        <v>0</v>
      </c>
      <c r="Z78" s="76">
        <v>0</v>
      </c>
      <c r="AA78" s="76">
        <v>0</v>
      </c>
      <c r="AB78" s="76">
        <v>0</v>
      </c>
      <c r="AC78" s="76">
        <v>0</v>
      </c>
      <c r="AD78" s="76">
        <v>0</v>
      </c>
      <c r="AE78" s="76">
        <v>0</v>
      </c>
      <c r="AF78" s="76">
        <v>0</v>
      </c>
      <c r="AG78" s="76">
        <v>0</v>
      </c>
      <c r="AH78" s="76">
        <v>0</v>
      </c>
      <c r="AI78" s="76">
        <v>0</v>
      </c>
      <c r="AJ78" s="76">
        <v>0</v>
      </c>
      <c r="AK78" s="76">
        <v>0</v>
      </c>
      <c r="IE78" s="42"/>
      <c r="IF78" s="42"/>
      <c r="IG78" s="42"/>
      <c r="IH78" s="42"/>
      <c r="II78" s="42"/>
      <c r="IJ78" s="42"/>
      <c r="IK78" s="42"/>
      <c r="IL78" s="42"/>
      <c r="IM78" s="42"/>
      <c r="IN78" s="42"/>
      <c r="IO78" s="42"/>
      <c r="IP78" s="42"/>
      <c r="IQ78" s="42"/>
      <c r="IR78" s="42"/>
      <c r="IS78" s="42"/>
      <c r="IT78" s="42"/>
      <c r="IU78" s="42"/>
      <c r="IV78" s="42"/>
    </row>
    <row r="79" spans="2:256" s="73" customFormat="1" ht="12">
      <c r="B79" s="51"/>
      <c r="C79" s="51"/>
      <c r="D79" s="46" t="s">
        <v>144</v>
      </c>
      <c r="E79" s="51"/>
      <c r="F79" s="51"/>
      <c r="G79" s="160" t="s">
        <v>202</v>
      </c>
      <c r="H79" s="23">
        <v>0</v>
      </c>
      <c r="I79" s="76">
        <v>0</v>
      </c>
      <c r="J79" s="76">
        <v>0</v>
      </c>
      <c r="K79" s="76">
        <v>0</v>
      </c>
      <c r="L79" s="76">
        <v>0</v>
      </c>
      <c r="M79" s="76">
        <v>0</v>
      </c>
      <c r="N79" s="76">
        <v>0</v>
      </c>
      <c r="O79" s="76">
        <v>0</v>
      </c>
      <c r="P79" s="76">
        <v>0</v>
      </c>
      <c r="Q79" s="76">
        <v>0</v>
      </c>
      <c r="R79" s="76">
        <v>0</v>
      </c>
      <c r="S79" s="76">
        <v>0</v>
      </c>
      <c r="T79" s="76">
        <v>0</v>
      </c>
      <c r="U79" s="76">
        <v>0</v>
      </c>
      <c r="V79" s="76">
        <v>0</v>
      </c>
      <c r="W79" s="76">
        <v>0</v>
      </c>
      <c r="X79" s="76">
        <v>0</v>
      </c>
      <c r="Y79" s="76">
        <v>0</v>
      </c>
      <c r="Z79" s="76">
        <v>0</v>
      </c>
      <c r="AA79" s="76">
        <v>0</v>
      </c>
      <c r="AB79" s="76">
        <v>0</v>
      </c>
      <c r="AC79" s="76">
        <v>0</v>
      </c>
      <c r="AD79" s="76">
        <v>0</v>
      </c>
      <c r="AE79" s="76">
        <v>0</v>
      </c>
      <c r="AF79" s="76">
        <v>0</v>
      </c>
      <c r="AG79" s="76">
        <v>0</v>
      </c>
      <c r="AH79" s="76">
        <v>0</v>
      </c>
      <c r="AI79" s="76">
        <v>0</v>
      </c>
      <c r="AJ79" s="76">
        <v>0</v>
      </c>
      <c r="AK79" s="76">
        <v>0</v>
      </c>
      <c r="IE79" s="42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R79" s="42"/>
      <c r="IS79" s="42"/>
      <c r="IT79" s="42"/>
      <c r="IU79" s="42"/>
      <c r="IV79" s="42"/>
    </row>
    <row r="80" spans="2:256" s="73" customFormat="1">
      <c r="B80" s="51"/>
      <c r="C80" s="54">
        <v>10</v>
      </c>
      <c r="D80" s="51"/>
      <c r="E80" s="51"/>
      <c r="F80" s="51"/>
      <c r="G80" s="158" t="s">
        <v>198</v>
      </c>
      <c r="H80" s="155">
        <f>H81+H82+H83+H84+H85+H86</f>
        <v>0</v>
      </c>
      <c r="I80" s="156">
        <f t="shared" ref="I80:Y80" si="24">I81+I82+I83+I84+I85+I86</f>
        <v>0</v>
      </c>
      <c r="J80" s="156">
        <f t="shared" si="24"/>
        <v>0</v>
      </c>
      <c r="K80" s="156">
        <f t="shared" si="24"/>
        <v>0</v>
      </c>
      <c r="L80" s="156">
        <f t="shared" si="24"/>
        <v>0</v>
      </c>
      <c r="M80" s="156">
        <f t="shared" si="24"/>
        <v>0</v>
      </c>
      <c r="N80" s="156">
        <f t="shared" si="24"/>
        <v>0</v>
      </c>
      <c r="O80" s="156">
        <f t="shared" si="24"/>
        <v>0</v>
      </c>
      <c r="P80" s="156">
        <f t="shared" si="24"/>
        <v>0</v>
      </c>
      <c r="Q80" s="156">
        <f t="shared" si="24"/>
        <v>0</v>
      </c>
      <c r="R80" s="156">
        <f t="shared" si="24"/>
        <v>0</v>
      </c>
      <c r="S80" s="156">
        <f t="shared" si="24"/>
        <v>0</v>
      </c>
      <c r="T80" s="156">
        <f t="shared" si="24"/>
        <v>0</v>
      </c>
      <c r="U80" s="156">
        <f t="shared" si="24"/>
        <v>0</v>
      </c>
      <c r="V80" s="156">
        <f t="shared" si="24"/>
        <v>0</v>
      </c>
      <c r="W80" s="156">
        <f t="shared" si="24"/>
        <v>0</v>
      </c>
      <c r="X80" s="156">
        <f t="shared" si="24"/>
        <v>0</v>
      </c>
      <c r="Y80" s="156">
        <f t="shared" si="24"/>
        <v>0</v>
      </c>
      <c r="Z80" s="156">
        <f t="shared" ref="Z80:AK80" si="25">Z81+Z82+Z83+Z84+Z85+Z86</f>
        <v>0</v>
      </c>
      <c r="AA80" s="156">
        <f t="shared" si="25"/>
        <v>0</v>
      </c>
      <c r="AB80" s="156">
        <f t="shared" si="25"/>
        <v>0</v>
      </c>
      <c r="AC80" s="156">
        <f t="shared" si="25"/>
        <v>0</v>
      </c>
      <c r="AD80" s="156">
        <f t="shared" si="25"/>
        <v>0</v>
      </c>
      <c r="AE80" s="156">
        <f t="shared" si="25"/>
        <v>0</v>
      </c>
      <c r="AF80" s="156">
        <f t="shared" si="25"/>
        <v>0</v>
      </c>
      <c r="AG80" s="156">
        <f t="shared" si="25"/>
        <v>0</v>
      </c>
      <c r="AH80" s="156">
        <f t="shared" si="25"/>
        <v>0</v>
      </c>
      <c r="AI80" s="156">
        <f t="shared" si="25"/>
        <v>0</v>
      </c>
      <c r="AJ80" s="156">
        <f t="shared" si="25"/>
        <v>0</v>
      </c>
      <c r="AK80" s="156">
        <f t="shared" si="25"/>
        <v>0</v>
      </c>
      <c r="IE80" s="42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R80" s="42"/>
      <c r="IS80" s="42"/>
      <c r="IT80" s="42"/>
      <c r="IU80" s="42"/>
      <c r="IV80" s="42"/>
    </row>
    <row r="81" spans="2:256" s="73" customFormat="1" ht="12">
      <c r="B81" s="51"/>
      <c r="C81" s="51"/>
      <c r="D81" s="46" t="s">
        <v>140</v>
      </c>
      <c r="E81" s="51"/>
      <c r="F81" s="51"/>
      <c r="G81" s="160" t="s">
        <v>203</v>
      </c>
      <c r="H81" s="23">
        <v>0</v>
      </c>
      <c r="I81" s="76">
        <v>0</v>
      </c>
      <c r="J81" s="76">
        <v>0</v>
      </c>
      <c r="K81" s="76">
        <v>0</v>
      </c>
      <c r="L81" s="76">
        <v>0</v>
      </c>
      <c r="M81" s="76">
        <v>0</v>
      </c>
      <c r="N81" s="76">
        <v>0</v>
      </c>
      <c r="O81" s="76">
        <v>0</v>
      </c>
      <c r="P81" s="76">
        <v>0</v>
      </c>
      <c r="Q81" s="76">
        <v>0</v>
      </c>
      <c r="R81" s="76">
        <v>0</v>
      </c>
      <c r="S81" s="76">
        <v>0</v>
      </c>
      <c r="T81" s="76">
        <v>0</v>
      </c>
      <c r="U81" s="76">
        <v>0</v>
      </c>
      <c r="V81" s="76">
        <v>0</v>
      </c>
      <c r="W81" s="76">
        <v>0</v>
      </c>
      <c r="X81" s="76">
        <v>0</v>
      </c>
      <c r="Y81" s="76">
        <v>0</v>
      </c>
      <c r="Z81" s="76">
        <v>0</v>
      </c>
      <c r="AA81" s="76">
        <v>0</v>
      </c>
      <c r="AB81" s="76">
        <v>0</v>
      </c>
      <c r="AC81" s="76">
        <v>0</v>
      </c>
      <c r="AD81" s="76">
        <v>0</v>
      </c>
      <c r="AE81" s="76">
        <v>0</v>
      </c>
      <c r="AF81" s="76">
        <v>0</v>
      </c>
      <c r="AG81" s="76">
        <v>0</v>
      </c>
      <c r="AH81" s="76">
        <v>0</v>
      </c>
      <c r="AI81" s="76">
        <v>0</v>
      </c>
      <c r="AJ81" s="76">
        <v>0</v>
      </c>
      <c r="AK81" s="76">
        <v>0</v>
      </c>
      <c r="IE81" s="42"/>
      <c r="IF81" s="42"/>
      <c r="IG81" s="42"/>
      <c r="IH81" s="42"/>
      <c r="II81" s="42"/>
      <c r="IJ81" s="42"/>
      <c r="IK81" s="42"/>
      <c r="IL81" s="42"/>
      <c r="IM81" s="42"/>
      <c r="IN81" s="42"/>
      <c r="IO81" s="42"/>
      <c r="IP81" s="42"/>
      <c r="IQ81" s="42"/>
      <c r="IR81" s="42"/>
      <c r="IS81" s="42"/>
      <c r="IT81" s="42"/>
      <c r="IU81" s="42"/>
      <c r="IV81" s="42"/>
    </row>
    <row r="82" spans="2:256" s="73" customFormat="1" ht="12">
      <c r="B82" s="51"/>
      <c r="C82" s="51"/>
      <c r="D82" s="46" t="s">
        <v>142</v>
      </c>
      <c r="E82" s="51"/>
      <c r="F82" s="51"/>
      <c r="G82" s="160" t="s">
        <v>204</v>
      </c>
      <c r="H82" s="23">
        <v>0</v>
      </c>
      <c r="I82" s="76">
        <v>0</v>
      </c>
      <c r="J82" s="76">
        <v>0</v>
      </c>
      <c r="K82" s="76">
        <v>0</v>
      </c>
      <c r="L82" s="76">
        <v>0</v>
      </c>
      <c r="M82" s="76">
        <v>0</v>
      </c>
      <c r="N82" s="76">
        <v>0</v>
      </c>
      <c r="O82" s="76">
        <v>0</v>
      </c>
      <c r="P82" s="76">
        <v>0</v>
      </c>
      <c r="Q82" s="76">
        <v>0</v>
      </c>
      <c r="R82" s="76">
        <v>0</v>
      </c>
      <c r="S82" s="76">
        <v>0</v>
      </c>
      <c r="T82" s="76">
        <v>0</v>
      </c>
      <c r="U82" s="76">
        <v>0</v>
      </c>
      <c r="V82" s="76">
        <v>0</v>
      </c>
      <c r="W82" s="76">
        <v>0</v>
      </c>
      <c r="X82" s="76">
        <v>0</v>
      </c>
      <c r="Y82" s="76">
        <v>0</v>
      </c>
      <c r="Z82" s="76">
        <v>0</v>
      </c>
      <c r="AA82" s="76">
        <v>0</v>
      </c>
      <c r="AB82" s="76">
        <v>0</v>
      </c>
      <c r="AC82" s="76">
        <v>0</v>
      </c>
      <c r="AD82" s="76">
        <v>0</v>
      </c>
      <c r="AE82" s="76">
        <v>0</v>
      </c>
      <c r="AF82" s="76">
        <v>0</v>
      </c>
      <c r="AG82" s="76">
        <v>0</v>
      </c>
      <c r="AH82" s="76">
        <v>0</v>
      </c>
      <c r="AI82" s="76">
        <v>0</v>
      </c>
      <c r="AJ82" s="76">
        <v>0</v>
      </c>
      <c r="AK82" s="76">
        <v>0</v>
      </c>
      <c r="IE82" s="42"/>
      <c r="IF82" s="42"/>
      <c r="IG82" s="42"/>
      <c r="IH82" s="42"/>
      <c r="II82" s="42"/>
      <c r="IJ82" s="42"/>
      <c r="IK82" s="42"/>
      <c r="IL82" s="42"/>
      <c r="IM82" s="42"/>
      <c r="IN82" s="42"/>
      <c r="IO82" s="42"/>
      <c r="IP82" s="42"/>
      <c r="IQ82" s="42"/>
      <c r="IR82" s="42"/>
      <c r="IS82" s="42"/>
      <c r="IT82" s="42"/>
      <c r="IU82" s="42"/>
      <c r="IV82" s="42"/>
    </row>
    <row r="83" spans="2:256" s="73" customFormat="1" ht="12">
      <c r="B83" s="51"/>
      <c r="C83" s="51"/>
      <c r="D83" s="46" t="s">
        <v>143</v>
      </c>
      <c r="E83" s="51"/>
      <c r="F83" s="51"/>
      <c r="G83" s="160" t="s">
        <v>205</v>
      </c>
      <c r="H83" s="23">
        <v>0</v>
      </c>
      <c r="I83" s="76">
        <v>0</v>
      </c>
      <c r="J83" s="76">
        <v>0</v>
      </c>
      <c r="K83" s="76">
        <v>0</v>
      </c>
      <c r="L83" s="76">
        <v>0</v>
      </c>
      <c r="M83" s="76">
        <v>0</v>
      </c>
      <c r="N83" s="76">
        <v>0</v>
      </c>
      <c r="O83" s="76">
        <v>0</v>
      </c>
      <c r="P83" s="76">
        <v>0</v>
      </c>
      <c r="Q83" s="76">
        <v>0</v>
      </c>
      <c r="R83" s="76">
        <v>0</v>
      </c>
      <c r="S83" s="76">
        <v>0</v>
      </c>
      <c r="T83" s="76">
        <v>0</v>
      </c>
      <c r="U83" s="76">
        <v>0</v>
      </c>
      <c r="V83" s="76">
        <v>0</v>
      </c>
      <c r="W83" s="76">
        <v>0</v>
      </c>
      <c r="X83" s="76">
        <v>0</v>
      </c>
      <c r="Y83" s="76">
        <v>0</v>
      </c>
      <c r="Z83" s="76">
        <v>0</v>
      </c>
      <c r="AA83" s="76">
        <v>0</v>
      </c>
      <c r="AB83" s="76">
        <v>0</v>
      </c>
      <c r="AC83" s="76">
        <v>0</v>
      </c>
      <c r="AD83" s="76">
        <v>0</v>
      </c>
      <c r="AE83" s="76">
        <v>0</v>
      </c>
      <c r="AF83" s="76">
        <v>0</v>
      </c>
      <c r="AG83" s="76">
        <v>0</v>
      </c>
      <c r="AH83" s="76">
        <v>0</v>
      </c>
      <c r="AI83" s="76">
        <v>0</v>
      </c>
      <c r="AJ83" s="76">
        <v>0</v>
      </c>
      <c r="AK83" s="76">
        <v>0</v>
      </c>
      <c r="IE83" s="42"/>
      <c r="IF83" s="42"/>
      <c r="IG83" s="42"/>
      <c r="IH83" s="42"/>
      <c r="II83" s="42"/>
      <c r="IJ83" s="42"/>
      <c r="IK83" s="42"/>
      <c r="IL83" s="42"/>
      <c r="IM83" s="42"/>
      <c r="IN83" s="42"/>
      <c r="IO83" s="42"/>
      <c r="IP83" s="42"/>
      <c r="IQ83" s="42"/>
      <c r="IR83" s="42"/>
      <c r="IS83" s="42"/>
      <c r="IT83" s="42"/>
      <c r="IU83" s="42"/>
      <c r="IV83" s="42"/>
    </row>
    <row r="84" spans="2:256" s="73" customFormat="1" ht="12">
      <c r="B84" s="51"/>
      <c r="C84" s="51"/>
      <c r="D84" s="46" t="s">
        <v>144</v>
      </c>
      <c r="E84" s="51"/>
      <c r="F84" s="51"/>
      <c r="G84" s="160" t="s">
        <v>206</v>
      </c>
      <c r="H84" s="23">
        <v>0</v>
      </c>
      <c r="I84" s="76">
        <v>0</v>
      </c>
      <c r="J84" s="76">
        <v>0</v>
      </c>
      <c r="K84" s="76">
        <v>0</v>
      </c>
      <c r="L84" s="76">
        <v>0</v>
      </c>
      <c r="M84" s="76">
        <v>0</v>
      </c>
      <c r="N84" s="76">
        <v>0</v>
      </c>
      <c r="O84" s="76">
        <v>0</v>
      </c>
      <c r="P84" s="76">
        <v>0</v>
      </c>
      <c r="Q84" s="76">
        <v>0</v>
      </c>
      <c r="R84" s="76">
        <v>0</v>
      </c>
      <c r="S84" s="76">
        <v>0</v>
      </c>
      <c r="T84" s="76">
        <v>0</v>
      </c>
      <c r="U84" s="76">
        <v>0</v>
      </c>
      <c r="V84" s="76">
        <v>0</v>
      </c>
      <c r="W84" s="76">
        <v>0</v>
      </c>
      <c r="X84" s="76">
        <v>0</v>
      </c>
      <c r="Y84" s="76">
        <v>0</v>
      </c>
      <c r="Z84" s="76">
        <v>0</v>
      </c>
      <c r="AA84" s="76">
        <v>0</v>
      </c>
      <c r="AB84" s="76">
        <v>0</v>
      </c>
      <c r="AC84" s="76">
        <v>0</v>
      </c>
      <c r="AD84" s="76">
        <v>0</v>
      </c>
      <c r="AE84" s="76">
        <v>0</v>
      </c>
      <c r="AF84" s="76">
        <v>0</v>
      </c>
      <c r="AG84" s="76">
        <v>0</v>
      </c>
      <c r="AH84" s="76">
        <v>0</v>
      </c>
      <c r="AI84" s="76">
        <v>0</v>
      </c>
      <c r="AJ84" s="76">
        <v>0</v>
      </c>
      <c r="AK84" s="76">
        <v>0</v>
      </c>
      <c r="IE84" s="42"/>
      <c r="IF84" s="42"/>
      <c r="IG84" s="42"/>
      <c r="IH84" s="42"/>
      <c r="II84" s="42"/>
      <c r="IJ84" s="42"/>
      <c r="IK84" s="42"/>
      <c r="IL84" s="42"/>
      <c r="IM84" s="42"/>
      <c r="IN84" s="42"/>
      <c r="IO84" s="42"/>
      <c r="IP84" s="42"/>
      <c r="IQ84" s="42"/>
      <c r="IR84" s="42"/>
      <c r="IS84" s="42"/>
      <c r="IT84" s="42"/>
      <c r="IU84" s="42"/>
      <c r="IV84" s="42"/>
    </row>
    <row r="85" spans="2:256" s="73" customFormat="1" ht="12">
      <c r="B85" s="51"/>
      <c r="C85" s="51"/>
      <c r="D85" s="46" t="s">
        <v>145</v>
      </c>
      <c r="E85" s="51"/>
      <c r="F85" s="51"/>
      <c r="G85" s="160" t="s">
        <v>207</v>
      </c>
      <c r="H85" s="23">
        <v>0</v>
      </c>
      <c r="I85" s="76">
        <v>0</v>
      </c>
      <c r="J85" s="76">
        <v>0</v>
      </c>
      <c r="K85" s="76">
        <v>0</v>
      </c>
      <c r="L85" s="76">
        <v>0</v>
      </c>
      <c r="M85" s="76">
        <v>0</v>
      </c>
      <c r="N85" s="76">
        <v>0</v>
      </c>
      <c r="O85" s="76">
        <v>0</v>
      </c>
      <c r="P85" s="76">
        <v>0</v>
      </c>
      <c r="Q85" s="76">
        <v>0</v>
      </c>
      <c r="R85" s="76">
        <v>0</v>
      </c>
      <c r="S85" s="76">
        <v>0</v>
      </c>
      <c r="T85" s="76">
        <v>0</v>
      </c>
      <c r="U85" s="76">
        <v>0</v>
      </c>
      <c r="V85" s="76">
        <v>0</v>
      </c>
      <c r="W85" s="76">
        <v>0</v>
      </c>
      <c r="X85" s="76">
        <v>0</v>
      </c>
      <c r="Y85" s="76">
        <v>0</v>
      </c>
      <c r="Z85" s="76">
        <v>0</v>
      </c>
      <c r="AA85" s="76">
        <v>0</v>
      </c>
      <c r="AB85" s="76">
        <v>0</v>
      </c>
      <c r="AC85" s="76">
        <v>0</v>
      </c>
      <c r="AD85" s="76">
        <v>0</v>
      </c>
      <c r="AE85" s="76">
        <v>0</v>
      </c>
      <c r="AF85" s="76">
        <v>0</v>
      </c>
      <c r="AG85" s="76">
        <v>0</v>
      </c>
      <c r="AH85" s="76">
        <v>0</v>
      </c>
      <c r="AI85" s="76">
        <v>0</v>
      </c>
      <c r="AJ85" s="76">
        <v>0</v>
      </c>
      <c r="AK85" s="76">
        <v>0</v>
      </c>
      <c r="IE85" s="42"/>
      <c r="IF85" s="42"/>
      <c r="IG85" s="42"/>
      <c r="IH85" s="42"/>
      <c r="II85" s="42"/>
      <c r="IJ85" s="42"/>
      <c r="IK85" s="42"/>
      <c r="IL85" s="42"/>
      <c r="IM85" s="42"/>
      <c r="IN85" s="42"/>
      <c r="IO85" s="42"/>
      <c r="IP85" s="42"/>
      <c r="IQ85" s="42"/>
      <c r="IR85" s="42"/>
      <c r="IS85" s="42"/>
      <c r="IT85" s="42"/>
      <c r="IU85" s="42"/>
      <c r="IV85" s="42"/>
    </row>
    <row r="86" spans="2:256" s="73" customFormat="1" ht="12">
      <c r="B86" s="51"/>
      <c r="C86" s="51"/>
      <c r="D86" s="46" t="s">
        <v>158</v>
      </c>
      <c r="E86" s="51"/>
      <c r="F86" s="51"/>
      <c r="G86" s="160" t="s">
        <v>208</v>
      </c>
      <c r="H86" s="23">
        <v>0</v>
      </c>
      <c r="I86" s="76">
        <v>0</v>
      </c>
      <c r="J86" s="76">
        <v>0</v>
      </c>
      <c r="K86" s="76">
        <v>0</v>
      </c>
      <c r="L86" s="76">
        <v>0</v>
      </c>
      <c r="M86" s="76">
        <v>0</v>
      </c>
      <c r="N86" s="76">
        <v>0</v>
      </c>
      <c r="O86" s="76">
        <v>0</v>
      </c>
      <c r="P86" s="76">
        <v>0</v>
      </c>
      <c r="Q86" s="76">
        <v>0</v>
      </c>
      <c r="R86" s="76">
        <v>0</v>
      </c>
      <c r="S86" s="76">
        <v>0</v>
      </c>
      <c r="T86" s="76">
        <v>0</v>
      </c>
      <c r="U86" s="76">
        <v>0</v>
      </c>
      <c r="V86" s="76">
        <v>0</v>
      </c>
      <c r="W86" s="76">
        <v>0</v>
      </c>
      <c r="X86" s="76">
        <v>0</v>
      </c>
      <c r="Y86" s="76">
        <v>0</v>
      </c>
      <c r="Z86" s="76">
        <v>0</v>
      </c>
      <c r="AA86" s="76">
        <v>0</v>
      </c>
      <c r="AB86" s="76">
        <v>0</v>
      </c>
      <c r="AC86" s="76">
        <v>0</v>
      </c>
      <c r="AD86" s="76">
        <v>0</v>
      </c>
      <c r="AE86" s="76">
        <v>0</v>
      </c>
      <c r="AF86" s="76">
        <v>0</v>
      </c>
      <c r="AG86" s="76">
        <v>0</v>
      </c>
      <c r="AH86" s="76">
        <v>0</v>
      </c>
      <c r="AI86" s="76">
        <v>0</v>
      </c>
      <c r="AJ86" s="76">
        <v>0</v>
      </c>
      <c r="AK86" s="76">
        <v>0</v>
      </c>
      <c r="IE86" s="42"/>
      <c r="IF86" s="42"/>
      <c r="IG86" s="42"/>
      <c r="IH86" s="42"/>
      <c r="II86" s="42"/>
      <c r="IJ86" s="42"/>
      <c r="IK86" s="42"/>
      <c r="IL86" s="42"/>
      <c r="IM86" s="42"/>
      <c r="IN86" s="42"/>
      <c r="IO86" s="42"/>
      <c r="IP86" s="42"/>
      <c r="IQ86" s="42"/>
      <c r="IR86" s="42"/>
      <c r="IS86" s="42"/>
      <c r="IT86" s="42"/>
      <c r="IU86" s="42"/>
      <c r="IV86" s="42"/>
    </row>
    <row r="87" spans="2:256" s="73" customFormat="1">
      <c r="B87" s="51"/>
      <c r="C87" s="54">
        <v>11</v>
      </c>
      <c r="D87" s="51"/>
      <c r="E87" s="51"/>
      <c r="F87" s="51"/>
      <c r="G87" s="158" t="s">
        <v>197</v>
      </c>
      <c r="H87" s="24">
        <v>0</v>
      </c>
      <c r="I87" s="76">
        <v>0</v>
      </c>
      <c r="J87" s="76">
        <v>0</v>
      </c>
      <c r="K87" s="76">
        <v>0</v>
      </c>
      <c r="L87" s="76">
        <v>0</v>
      </c>
      <c r="M87" s="76">
        <v>0</v>
      </c>
      <c r="N87" s="76">
        <v>0</v>
      </c>
      <c r="O87" s="76">
        <v>0</v>
      </c>
      <c r="P87" s="76">
        <v>0</v>
      </c>
      <c r="Q87" s="76">
        <v>0</v>
      </c>
      <c r="R87" s="76">
        <v>0</v>
      </c>
      <c r="S87" s="76">
        <v>0</v>
      </c>
      <c r="T87" s="76">
        <v>0</v>
      </c>
      <c r="U87" s="76">
        <v>0</v>
      </c>
      <c r="V87" s="76">
        <v>0</v>
      </c>
      <c r="W87" s="76">
        <v>0</v>
      </c>
      <c r="X87" s="76">
        <v>0</v>
      </c>
      <c r="Y87" s="76">
        <v>0</v>
      </c>
      <c r="Z87" s="76">
        <v>0</v>
      </c>
      <c r="AA87" s="76">
        <v>0</v>
      </c>
      <c r="AB87" s="76">
        <v>0</v>
      </c>
      <c r="AC87" s="76">
        <v>0</v>
      </c>
      <c r="AD87" s="76">
        <v>0</v>
      </c>
      <c r="AE87" s="76">
        <v>0</v>
      </c>
      <c r="AF87" s="76">
        <v>0</v>
      </c>
      <c r="AG87" s="76">
        <v>0</v>
      </c>
      <c r="AH87" s="76">
        <v>0</v>
      </c>
      <c r="AI87" s="76">
        <v>0</v>
      </c>
      <c r="AJ87" s="76">
        <v>0</v>
      </c>
      <c r="AK87" s="76">
        <v>0</v>
      </c>
      <c r="IE87" s="42"/>
      <c r="IF87" s="42"/>
      <c r="IG87" s="42"/>
      <c r="IH87" s="42"/>
      <c r="II87" s="42"/>
      <c r="IJ87" s="42"/>
      <c r="IK87" s="42"/>
      <c r="IL87" s="42"/>
      <c r="IM87" s="42"/>
      <c r="IN87" s="42"/>
      <c r="IO87" s="42"/>
      <c r="IP87" s="42"/>
      <c r="IQ87" s="42"/>
      <c r="IR87" s="42"/>
      <c r="IS87" s="42"/>
      <c r="IT87" s="42"/>
      <c r="IU87" s="42"/>
      <c r="IV87" s="42"/>
    </row>
    <row r="88" spans="2:256" s="73" customFormat="1" ht="12.95" customHeight="1">
      <c r="B88" s="53" t="s">
        <v>151</v>
      </c>
      <c r="C88" s="51"/>
      <c r="D88" s="51"/>
      <c r="E88" s="51"/>
      <c r="F88" s="51"/>
      <c r="G88" s="55" t="s">
        <v>3</v>
      </c>
      <c r="H88" s="164">
        <f>H89+H95+H98</f>
        <v>0</v>
      </c>
      <c r="I88" s="165">
        <f t="shared" ref="I88:Y88" si="26">I89+I95+I98</f>
        <v>0</v>
      </c>
      <c r="J88" s="165">
        <f t="shared" si="26"/>
        <v>0</v>
      </c>
      <c r="K88" s="165">
        <f t="shared" si="26"/>
        <v>0</v>
      </c>
      <c r="L88" s="165">
        <f t="shared" si="26"/>
        <v>0</v>
      </c>
      <c r="M88" s="165">
        <f t="shared" si="26"/>
        <v>0</v>
      </c>
      <c r="N88" s="165">
        <f t="shared" si="26"/>
        <v>0</v>
      </c>
      <c r="O88" s="165">
        <f t="shared" si="26"/>
        <v>0</v>
      </c>
      <c r="P88" s="165">
        <f t="shared" si="26"/>
        <v>0</v>
      </c>
      <c r="Q88" s="165">
        <f t="shared" si="26"/>
        <v>0</v>
      </c>
      <c r="R88" s="165">
        <f t="shared" si="26"/>
        <v>0</v>
      </c>
      <c r="S88" s="165">
        <f t="shared" si="26"/>
        <v>0</v>
      </c>
      <c r="T88" s="165">
        <f t="shared" si="26"/>
        <v>0</v>
      </c>
      <c r="U88" s="165">
        <f t="shared" si="26"/>
        <v>0</v>
      </c>
      <c r="V88" s="165">
        <f t="shared" si="26"/>
        <v>0</v>
      </c>
      <c r="W88" s="165">
        <f t="shared" si="26"/>
        <v>0</v>
      </c>
      <c r="X88" s="165">
        <f t="shared" si="26"/>
        <v>0</v>
      </c>
      <c r="Y88" s="165">
        <f t="shared" si="26"/>
        <v>0</v>
      </c>
      <c r="Z88" s="165">
        <f t="shared" ref="Z88:AK88" si="27">Z89+Z95+Z98</f>
        <v>0</v>
      </c>
      <c r="AA88" s="165">
        <f t="shared" si="27"/>
        <v>0</v>
      </c>
      <c r="AB88" s="165">
        <f t="shared" si="27"/>
        <v>0</v>
      </c>
      <c r="AC88" s="165">
        <f t="shared" si="27"/>
        <v>0</v>
      </c>
      <c r="AD88" s="165">
        <f t="shared" si="27"/>
        <v>0</v>
      </c>
      <c r="AE88" s="165">
        <f t="shared" si="27"/>
        <v>0</v>
      </c>
      <c r="AF88" s="165">
        <f t="shared" si="27"/>
        <v>0</v>
      </c>
      <c r="AG88" s="165">
        <f t="shared" si="27"/>
        <v>0</v>
      </c>
      <c r="AH88" s="165">
        <f t="shared" si="27"/>
        <v>0</v>
      </c>
      <c r="AI88" s="165">
        <f t="shared" si="27"/>
        <v>0</v>
      </c>
      <c r="AJ88" s="165">
        <f t="shared" si="27"/>
        <v>0</v>
      </c>
      <c r="AK88" s="165">
        <f t="shared" si="27"/>
        <v>0</v>
      </c>
      <c r="IE88" s="42"/>
      <c r="IF88" s="42"/>
      <c r="IG88" s="42"/>
      <c r="IH88" s="42"/>
      <c r="II88" s="42"/>
      <c r="IJ88" s="42"/>
      <c r="IK88" s="42"/>
      <c r="IL88" s="42"/>
      <c r="IM88" s="42"/>
      <c r="IN88" s="42"/>
      <c r="IO88" s="42"/>
      <c r="IP88" s="42"/>
      <c r="IQ88" s="42"/>
      <c r="IR88" s="42"/>
      <c r="IS88" s="42"/>
      <c r="IT88" s="42"/>
      <c r="IU88" s="42"/>
      <c r="IV88" s="42"/>
    </row>
    <row r="89" spans="2:256" s="73" customFormat="1" ht="12.95" customHeight="1">
      <c r="B89" s="51"/>
      <c r="C89" s="46" t="s">
        <v>140</v>
      </c>
      <c r="D89" s="51"/>
      <c r="E89" s="51"/>
      <c r="F89" s="51"/>
      <c r="G89" s="55" t="s">
        <v>209</v>
      </c>
      <c r="H89" s="148">
        <f>H90+H94</f>
        <v>0</v>
      </c>
      <c r="I89" s="166">
        <f t="shared" ref="I89:Y89" si="28">I90+I94</f>
        <v>0</v>
      </c>
      <c r="J89" s="166">
        <f t="shared" si="28"/>
        <v>0</v>
      </c>
      <c r="K89" s="166">
        <f t="shared" si="28"/>
        <v>0</v>
      </c>
      <c r="L89" s="166">
        <f t="shared" si="28"/>
        <v>0</v>
      </c>
      <c r="M89" s="166">
        <f t="shared" si="28"/>
        <v>0</v>
      </c>
      <c r="N89" s="166">
        <f t="shared" si="28"/>
        <v>0</v>
      </c>
      <c r="O89" s="166">
        <f t="shared" si="28"/>
        <v>0</v>
      </c>
      <c r="P89" s="166">
        <f t="shared" si="28"/>
        <v>0</v>
      </c>
      <c r="Q89" s="166">
        <f t="shared" si="28"/>
        <v>0</v>
      </c>
      <c r="R89" s="166">
        <f t="shared" si="28"/>
        <v>0</v>
      </c>
      <c r="S89" s="166">
        <f t="shared" si="28"/>
        <v>0</v>
      </c>
      <c r="T89" s="166">
        <f t="shared" si="28"/>
        <v>0</v>
      </c>
      <c r="U89" s="166">
        <f t="shared" si="28"/>
        <v>0</v>
      </c>
      <c r="V89" s="166">
        <f t="shared" si="28"/>
        <v>0</v>
      </c>
      <c r="W89" s="166">
        <f t="shared" si="28"/>
        <v>0</v>
      </c>
      <c r="X89" s="166">
        <f t="shared" si="28"/>
        <v>0</v>
      </c>
      <c r="Y89" s="166">
        <f t="shared" si="28"/>
        <v>0</v>
      </c>
      <c r="Z89" s="166">
        <f t="shared" ref="Z89:AK89" si="29">Z90+Z94</f>
        <v>0</v>
      </c>
      <c r="AA89" s="166">
        <f t="shared" si="29"/>
        <v>0</v>
      </c>
      <c r="AB89" s="166">
        <f t="shared" si="29"/>
        <v>0</v>
      </c>
      <c r="AC89" s="166">
        <f t="shared" si="29"/>
        <v>0</v>
      </c>
      <c r="AD89" s="166">
        <f t="shared" si="29"/>
        <v>0</v>
      </c>
      <c r="AE89" s="166">
        <f t="shared" si="29"/>
        <v>0</v>
      </c>
      <c r="AF89" s="166">
        <f t="shared" si="29"/>
        <v>0</v>
      </c>
      <c r="AG89" s="166">
        <f t="shared" si="29"/>
        <v>0</v>
      </c>
      <c r="AH89" s="166">
        <f t="shared" si="29"/>
        <v>0</v>
      </c>
      <c r="AI89" s="166">
        <f t="shared" si="29"/>
        <v>0</v>
      </c>
      <c r="AJ89" s="166">
        <f t="shared" si="29"/>
        <v>0</v>
      </c>
      <c r="AK89" s="166">
        <f t="shared" si="29"/>
        <v>0</v>
      </c>
      <c r="IE89" s="42"/>
      <c r="IF89" s="42"/>
      <c r="IG89" s="42"/>
      <c r="IH89" s="42"/>
      <c r="II89" s="42"/>
      <c r="IJ89" s="42"/>
      <c r="IK89" s="42"/>
      <c r="IL89" s="42"/>
      <c r="IM89" s="42"/>
      <c r="IN89" s="42"/>
      <c r="IO89" s="42"/>
      <c r="IP89" s="42"/>
      <c r="IQ89" s="42"/>
      <c r="IR89" s="42"/>
      <c r="IS89" s="42"/>
      <c r="IT89" s="42"/>
      <c r="IU89" s="42"/>
      <c r="IV89" s="42"/>
    </row>
    <row r="90" spans="2:256" s="73" customFormat="1" ht="12.95" customHeight="1">
      <c r="B90" s="51"/>
      <c r="C90" s="51"/>
      <c r="D90" s="46" t="s">
        <v>140</v>
      </c>
      <c r="E90" s="51"/>
      <c r="F90" s="51"/>
      <c r="G90" s="160" t="s">
        <v>210</v>
      </c>
      <c r="H90" s="23">
        <f>H91+H92+H93</f>
        <v>0</v>
      </c>
      <c r="I90" s="76">
        <f t="shared" ref="I90:Y90" si="30">I91+I92+I93</f>
        <v>0</v>
      </c>
      <c r="J90" s="76">
        <f t="shared" si="30"/>
        <v>0</v>
      </c>
      <c r="K90" s="76">
        <f t="shared" si="30"/>
        <v>0</v>
      </c>
      <c r="L90" s="76">
        <f t="shared" si="30"/>
        <v>0</v>
      </c>
      <c r="M90" s="76">
        <f t="shared" si="30"/>
        <v>0</v>
      </c>
      <c r="N90" s="76">
        <f t="shared" si="30"/>
        <v>0</v>
      </c>
      <c r="O90" s="76">
        <f t="shared" si="30"/>
        <v>0</v>
      </c>
      <c r="P90" s="76">
        <f t="shared" si="30"/>
        <v>0</v>
      </c>
      <c r="Q90" s="76">
        <f t="shared" si="30"/>
        <v>0</v>
      </c>
      <c r="R90" s="76">
        <f t="shared" si="30"/>
        <v>0</v>
      </c>
      <c r="S90" s="76">
        <f t="shared" si="30"/>
        <v>0</v>
      </c>
      <c r="T90" s="76">
        <f t="shared" si="30"/>
        <v>0</v>
      </c>
      <c r="U90" s="76">
        <f t="shared" si="30"/>
        <v>0</v>
      </c>
      <c r="V90" s="76">
        <f t="shared" si="30"/>
        <v>0</v>
      </c>
      <c r="W90" s="76">
        <f t="shared" si="30"/>
        <v>0</v>
      </c>
      <c r="X90" s="76">
        <f t="shared" si="30"/>
        <v>0</v>
      </c>
      <c r="Y90" s="76">
        <f t="shared" si="30"/>
        <v>0</v>
      </c>
      <c r="Z90" s="76">
        <f t="shared" ref="Z90:AK90" si="31">Z91+Z92+Z93</f>
        <v>0</v>
      </c>
      <c r="AA90" s="76">
        <f t="shared" si="31"/>
        <v>0</v>
      </c>
      <c r="AB90" s="76">
        <f t="shared" si="31"/>
        <v>0</v>
      </c>
      <c r="AC90" s="76">
        <f t="shared" si="31"/>
        <v>0</v>
      </c>
      <c r="AD90" s="76">
        <f t="shared" si="31"/>
        <v>0</v>
      </c>
      <c r="AE90" s="76">
        <f t="shared" si="31"/>
        <v>0</v>
      </c>
      <c r="AF90" s="76">
        <f t="shared" si="31"/>
        <v>0</v>
      </c>
      <c r="AG90" s="76">
        <f t="shared" si="31"/>
        <v>0</v>
      </c>
      <c r="AH90" s="76">
        <f t="shared" si="31"/>
        <v>0</v>
      </c>
      <c r="AI90" s="76">
        <f t="shared" si="31"/>
        <v>0</v>
      </c>
      <c r="AJ90" s="76">
        <f t="shared" si="31"/>
        <v>0</v>
      </c>
      <c r="AK90" s="76">
        <f t="shared" si="31"/>
        <v>0</v>
      </c>
      <c r="IE90" s="42"/>
      <c r="IF90" s="42"/>
      <c r="IG90" s="42"/>
      <c r="IH90" s="42"/>
      <c r="II90" s="42"/>
      <c r="IJ90" s="42"/>
      <c r="IK90" s="42"/>
      <c r="IL90" s="42"/>
      <c r="IM90" s="42"/>
      <c r="IN90" s="42"/>
      <c r="IO90" s="42"/>
      <c r="IP90" s="42"/>
      <c r="IQ90" s="42"/>
      <c r="IR90" s="42"/>
      <c r="IS90" s="42"/>
      <c r="IT90" s="42"/>
      <c r="IU90" s="42"/>
      <c r="IV90" s="42"/>
    </row>
    <row r="91" spans="2:256" s="73" customFormat="1" ht="12.95" customHeight="1">
      <c r="B91" s="51"/>
      <c r="C91" s="51"/>
      <c r="D91" s="51"/>
      <c r="E91" s="46" t="s">
        <v>140</v>
      </c>
      <c r="F91" s="51"/>
      <c r="G91" s="167" t="s">
        <v>211</v>
      </c>
      <c r="H91" s="23">
        <v>0</v>
      </c>
      <c r="I91" s="76">
        <v>0</v>
      </c>
      <c r="J91" s="76">
        <v>0</v>
      </c>
      <c r="K91" s="76">
        <v>0</v>
      </c>
      <c r="L91" s="76">
        <v>0</v>
      </c>
      <c r="M91" s="76">
        <v>0</v>
      </c>
      <c r="N91" s="76">
        <v>0</v>
      </c>
      <c r="O91" s="76">
        <v>0</v>
      </c>
      <c r="P91" s="76">
        <v>0</v>
      </c>
      <c r="Q91" s="76">
        <v>0</v>
      </c>
      <c r="R91" s="76">
        <v>0</v>
      </c>
      <c r="S91" s="76">
        <v>0</v>
      </c>
      <c r="T91" s="76">
        <v>0</v>
      </c>
      <c r="U91" s="76">
        <v>0</v>
      </c>
      <c r="V91" s="76">
        <v>0</v>
      </c>
      <c r="W91" s="76">
        <v>0</v>
      </c>
      <c r="X91" s="76">
        <v>0</v>
      </c>
      <c r="Y91" s="76">
        <v>0</v>
      </c>
      <c r="Z91" s="76">
        <v>0</v>
      </c>
      <c r="AA91" s="76">
        <v>0</v>
      </c>
      <c r="AB91" s="76">
        <v>0</v>
      </c>
      <c r="AC91" s="76">
        <v>0</v>
      </c>
      <c r="AD91" s="76">
        <v>0</v>
      </c>
      <c r="AE91" s="76">
        <v>0</v>
      </c>
      <c r="AF91" s="76">
        <v>0</v>
      </c>
      <c r="AG91" s="76">
        <v>0</v>
      </c>
      <c r="AH91" s="76">
        <v>0</v>
      </c>
      <c r="AI91" s="76">
        <v>0</v>
      </c>
      <c r="AJ91" s="76">
        <v>0</v>
      </c>
      <c r="AK91" s="76">
        <v>0</v>
      </c>
      <c r="IE91" s="42"/>
      <c r="IF91" s="42"/>
      <c r="IG91" s="42"/>
      <c r="IH91" s="42"/>
      <c r="II91" s="42"/>
      <c r="IJ91" s="42"/>
      <c r="IK91" s="42"/>
      <c r="IL91" s="42"/>
      <c r="IM91" s="42"/>
      <c r="IN91" s="42"/>
      <c r="IO91" s="42"/>
      <c r="IP91" s="42"/>
      <c r="IQ91" s="42"/>
      <c r="IR91" s="42"/>
      <c r="IS91" s="42"/>
      <c r="IT91" s="42"/>
      <c r="IU91" s="42"/>
      <c r="IV91" s="42"/>
    </row>
    <row r="92" spans="2:256" s="73" customFormat="1" ht="12.95" customHeight="1">
      <c r="B92" s="51"/>
      <c r="C92" s="51"/>
      <c r="D92" s="51"/>
      <c r="E92" s="46" t="s">
        <v>142</v>
      </c>
      <c r="F92" s="51"/>
      <c r="G92" s="160" t="s">
        <v>212</v>
      </c>
      <c r="H92" s="23">
        <v>0</v>
      </c>
      <c r="I92" s="76">
        <v>0</v>
      </c>
      <c r="J92" s="76">
        <v>0</v>
      </c>
      <c r="K92" s="76">
        <v>0</v>
      </c>
      <c r="L92" s="76">
        <v>0</v>
      </c>
      <c r="M92" s="76">
        <v>0</v>
      </c>
      <c r="N92" s="76">
        <v>0</v>
      </c>
      <c r="O92" s="76">
        <v>0</v>
      </c>
      <c r="P92" s="76">
        <v>0</v>
      </c>
      <c r="Q92" s="76">
        <v>0</v>
      </c>
      <c r="R92" s="76">
        <v>0</v>
      </c>
      <c r="S92" s="76">
        <v>0</v>
      </c>
      <c r="T92" s="76">
        <v>0</v>
      </c>
      <c r="U92" s="76">
        <v>0</v>
      </c>
      <c r="V92" s="76">
        <v>0</v>
      </c>
      <c r="W92" s="76">
        <v>0</v>
      </c>
      <c r="X92" s="76">
        <v>0</v>
      </c>
      <c r="Y92" s="76">
        <v>0</v>
      </c>
      <c r="Z92" s="76">
        <v>0</v>
      </c>
      <c r="AA92" s="76">
        <v>0</v>
      </c>
      <c r="AB92" s="76">
        <v>0</v>
      </c>
      <c r="AC92" s="76">
        <v>0</v>
      </c>
      <c r="AD92" s="76">
        <v>0</v>
      </c>
      <c r="AE92" s="76">
        <v>0</v>
      </c>
      <c r="AF92" s="76">
        <v>0</v>
      </c>
      <c r="AG92" s="76">
        <v>0</v>
      </c>
      <c r="AH92" s="76">
        <v>0</v>
      </c>
      <c r="AI92" s="76">
        <v>0</v>
      </c>
      <c r="AJ92" s="76">
        <v>0</v>
      </c>
      <c r="AK92" s="76">
        <v>0</v>
      </c>
      <c r="IE92" s="42"/>
      <c r="IF92" s="42"/>
      <c r="IG92" s="42"/>
      <c r="IH92" s="42"/>
      <c r="II92" s="42"/>
      <c r="IJ92" s="42"/>
      <c r="IK92" s="42"/>
      <c r="IL92" s="42"/>
      <c r="IM92" s="42"/>
      <c r="IN92" s="42"/>
      <c r="IO92" s="42"/>
      <c r="IP92" s="42"/>
      <c r="IQ92" s="42"/>
      <c r="IR92" s="42"/>
      <c r="IS92" s="42"/>
      <c r="IT92" s="42"/>
      <c r="IU92" s="42"/>
      <c r="IV92" s="42"/>
    </row>
    <row r="93" spans="2:256" s="73" customFormat="1" ht="12.95" customHeight="1">
      <c r="B93" s="51"/>
      <c r="C93" s="51"/>
      <c r="D93" s="51"/>
      <c r="E93" s="46" t="s">
        <v>158</v>
      </c>
      <c r="F93" s="51"/>
      <c r="G93" s="160" t="s">
        <v>213</v>
      </c>
      <c r="H93" s="23">
        <v>0</v>
      </c>
      <c r="I93" s="76">
        <v>0</v>
      </c>
      <c r="J93" s="76">
        <v>0</v>
      </c>
      <c r="K93" s="76">
        <v>0</v>
      </c>
      <c r="L93" s="76">
        <v>0</v>
      </c>
      <c r="M93" s="76">
        <v>0</v>
      </c>
      <c r="N93" s="76">
        <v>0</v>
      </c>
      <c r="O93" s="76">
        <v>0</v>
      </c>
      <c r="P93" s="76">
        <v>0</v>
      </c>
      <c r="Q93" s="76">
        <v>0</v>
      </c>
      <c r="R93" s="76">
        <v>0</v>
      </c>
      <c r="S93" s="76">
        <v>0</v>
      </c>
      <c r="T93" s="76">
        <v>0</v>
      </c>
      <c r="U93" s="76">
        <v>0</v>
      </c>
      <c r="V93" s="76">
        <v>0</v>
      </c>
      <c r="W93" s="76">
        <v>0</v>
      </c>
      <c r="X93" s="76">
        <v>0</v>
      </c>
      <c r="Y93" s="76">
        <v>0</v>
      </c>
      <c r="Z93" s="76">
        <v>0</v>
      </c>
      <c r="AA93" s="76">
        <v>0</v>
      </c>
      <c r="AB93" s="76">
        <v>0</v>
      </c>
      <c r="AC93" s="76">
        <v>0</v>
      </c>
      <c r="AD93" s="76">
        <v>0</v>
      </c>
      <c r="AE93" s="76">
        <v>0</v>
      </c>
      <c r="AF93" s="76">
        <v>0</v>
      </c>
      <c r="AG93" s="76">
        <v>0</v>
      </c>
      <c r="AH93" s="76">
        <v>0</v>
      </c>
      <c r="AI93" s="76">
        <v>0</v>
      </c>
      <c r="AJ93" s="76">
        <v>0</v>
      </c>
      <c r="AK93" s="76">
        <v>0</v>
      </c>
      <c r="IE93" s="42"/>
      <c r="IF93" s="42"/>
      <c r="IG93" s="42"/>
      <c r="IH93" s="42"/>
      <c r="II93" s="42"/>
      <c r="IJ93" s="42"/>
      <c r="IK93" s="42"/>
      <c r="IL93" s="42"/>
      <c r="IM93" s="42"/>
      <c r="IN93" s="42"/>
      <c r="IO93" s="42"/>
      <c r="IP93" s="42"/>
      <c r="IQ93" s="42"/>
      <c r="IR93" s="42"/>
      <c r="IS93" s="42"/>
      <c r="IT93" s="42"/>
      <c r="IU93" s="42"/>
      <c r="IV93" s="42"/>
    </row>
    <row r="94" spans="2:256" s="73" customFormat="1" ht="12.95" customHeight="1">
      <c r="B94" s="51"/>
      <c r="C94" s="51"/>
      <c r="D94" s="46" t="s">
        <v>142</v>
      </c>
      <c r="E94" s="51"/>
      <c r="F94" s="51"/>
      <c r="G94" s="159" t="s">
        <v>214</v>
      </c>
      <c r="H94" s="23">
        <v>0</v>
      </c>
      <c r="I94" s="76">
        <v>0</v>
      </c>
      <c r="J94" s="76">
        <v>0</v>
      </c>
      <c r="K94" s="76">
        <v>0</v>
      </c>
      <c r="L94" s="76">
        <v>0</v>
      </c>
      <c r="M94" s="76">
        <v>0</v>
      </c>
      <c r="N94" s="76">
        <v>0</v>
      </c>
      <c r="O94" s="76">
        <v>0</v>
      </c>
      <c r="P94" s="76">
        <v>0</v>
      </c>
      <c r="Q94" s="76">
        <v>0</v>
      </c>
      <c r="R94" s="76">
        <v>0</v>
      </c>
      <c r="S94" s="76">
        <v>0</v>
      </c>
      <c r="T94" s="76">
        <v>0</v>
      </c>
      <c r="U94" s="76">
        <v>0</v>
      </c>
      <c r="V94" s="76">
        <v>0</v>
      </c>
      <c r="W94" s="76">
        <v>0</v>
      </c>
      <c r="X94" s="76">
        <v>0</v>
      </c>
      <c r="Y94" s="76">
        <v>0</v>
      </c>
      <c r="Z94" s="76">
        <v>0</v>
      </c>
      <c r="AA94" s="76">
        <v>0</v>
      </c>
      <c r="AB94" s="76">
        <v>0</v>
      </c>
      <c r="AC94" s="76">
        <v>0</v>
      </c>
      <c r="AD94" s="76">
        <v>0</v>
      </c>
      <c r="AE94" s="76">
        <v>0</v>
      </c>
      <c r="AF94" s="76">
        <v>0</v>
      </c>
      <c r="AG94" s="76">
        <v>0</v>
      </c>
      <c r="AH94" s="76">
        <v>0</v>
      </c>
      <c r="AI94" s="76">
        <v>0</v>
      </c>
      <c r="AJ94" s="76">
        <v>0</v>
      </c>
      <c r="AK94" s="76">
        <v>0</v>
      </c>
      <c r="IE94" s="42"/>
      <c r="IF94" s="42"/>
      <c r="IG94" s="42"/>
      <c r="IH94" s="42"/>
      <c r="II94" s="42"/>
      <c r="IJ94" s="42"/>
      <c r="IK94" s="42"/>
      <c r="IL94" s="42"/>
      <c r="IM94" s="42"/>
      <c r="IN94" s="42"/>
      <c r="IO94" s="42"/>
      <c r="IP94" s="42"/>
      <c r="IQ94" s="42"/>
      <c r="IR94" s="42"/>
      <c r="IS94" s="42"/>
      <c r="IT94" s="42"/>
      <c r="IU94" s="42"/>
      <c r="IV94" s="42"/>
    </row>
    <row r="95" spans="2:256" s="73" customFormat="1" ht="12.95" customHeight="1">
      <c r="B95" s="51"/>
      <c r="C95" s="46" t="s">
        <v>142</v>
      </c>
      <c r="D95" s="51"/>
      <c r="E95" s="51"/>
      <c r="F95" s="51"/>
      <c r="G95" s="55" t="s">
        <v>216</v>
      </c>
      <c r="H95" s="148">
        <f>H96+H97</f>
        <v>0</v>
      </c>
      <c r="I95" s="166">
        <f t="shared" ref="I95:Y95" si="32">I96+I97</f>
        <v>0</v>
      </c>
      <c r="J95" s="166">
        <f t="shared" si="32"/>
        <v>0</v>
      </c>
      <c r="K95" s="166">
        <f t="shared" si="32"/>
        <v>0</v>
      </c>
      <c r="L95" s="166">
        <f t="shared" si="32"/>
        <v>0</v>
      </c>
      <c r="M95" s="166">
        <f t="shared" si="32"/>
        <v>0</v>
      </c>
      <c r="N95" s="166">
        <f t="shared" si="32"/>
        <v>0</v>
      </c>
      <c r="O95" s="166">
        <f t="shared" si="32"/>
        <v>0</v>
      </c>
      <c r="P95" s="166">
        <f t="shared" si="32"/>
        <v>0</v>
      </c>
      <c r="Q95" s="166">
        <f t="shared" si="32"/>
        <v>0</v>
      </c>
      <c r="R95" s="166">
        <f t="shared" si="32"/>
        <v>0</v>
      </c>
      <c r="S95" s="166">
        <f t="shared" si="32"/>
        <v>0</v>
      </c>
      <c r="T95" s="166">
        <f t="shared" si="32"/>
        <v>0</v>
      </c>
      <c r="U95" s="166">
        <f t="shared" si="32"/>
        <v>0</v>
      </c>
      <c r="V95" s="166">
        <f t="shared" si="32"/>
        <v>0</v>
      </c>
      <c r="W95" s="166">
        <f t="shared" si="32"/>
        <v>0</v>
      </c>
      <c r="X95" s="166">
        <f t="shared" si="32"/>
        <v>0</v>
      </c>
      <c r="Y95" s="166">
        <f t="shared" si="32"/>
        <v>0</v>
      </c>
      <c r="Z95" s="166">
        <f t="shared" ref="Z95:AK95" si="33">Z96+Z97</f>
        <v>0</v>
      </c>
      <c r="AA95" s="166">
        <f t="shared" si="33"/>
        <v>0</v>
      </c>
      <c r="AB95" s="166">
        <f t="shared" si="33"/>
        <v>0</v>
      </c>
      <c r="AC95" s="166">
        <f t="shared" si="33"/>
        <v>0</v>
      </c>
      <c r="AD95" s="166">
        <f t="shared" si="33"/>
        <v>0</v>
      </c>
      <c r="AE95" s="166">
        <f t="shared" si="33"/>
        <v>0</v>
      </c>
      <c r="AF95" s="166">
        <f t="shared" si="33"/>
        <v>0</v>
      </c>
      <c r="AG95" s="166">
        <f t="shared" si="33"/>
        <v>0</v>
      </c>
      <c r="AH95" s="166">
        <f t="shared" si="33"/>
        <v>0</v>
      </c>
      <c r="AI95" s="166">
        <f t="shared" si="33"/>
        <v>0</v>
      </c>
      <c r="AJ95" s="166">
        <f t="shared" si="33"/>
        <v>0</v>
      </c>
      <c r="AK95" s="166">
        <f t="shared" si="33"/>
        <v>0</v>
      </c>
      <c r="IE95" s="42"/>
      <c r="IF95" s="42"/>
      <c r="IG95" s="42"/>
      <c r="IH95" s="42"/>
      <c r="II95" s="42"/>
      <c r="IJ95" s="42"/>
      <c r="IK95" s="42"/>
      <c r="IL95" s="42"/>
      <c r="IM95" s="42"/>
      <c r="IN95" s="42"/>
      <c r="IO95" s="42"/>
      <c r="IP95" s="42"/>
      <c r="IQ95" s="42"/>
      <c r="IR95" s="42"/>
      <c r="IS95" s="42"/>
      <c r="IT95" s="42"/>
      <c r="IU95" s="42"/>
      <c r="IV95" s="42"/>
    </row>
    <row r="96" spans="2:256" s="73" customFormat="1" ht="12.95" customHeight="1">
      <c r="B96" s="51"/>
      <c r="C96" s="51"/>
      <c r="D96" s="46" t="s">
        <v>140</v>
      </c>
      <c r="E96" s="51"/>
      <c r="F96" s="51"/>
      <c r="G96" s="160" t="s">
        <v>215</v>
      </c>
      <c r="H96" s="23">
        <v>0</v>
      </c>
      <c r="I96" s="76">
        <v>0</v>
      </c>
      <c r="J96" s="76">
        <v>0</v>
      </c>
      <c r="K96" s="76">
        <v>0</v>
      </c>
      <c r="L96" s="76">
        <v>0</v>
      </c>
      <c r="M96" s="76">
        <v>0</v>
      </c>
      <c r="N96" s="76">
        <v>0</v>
      </c>
      <c r="O96" s="76">
        <v>0</v>
      </c>
      <c r="P96" s="76">
        <v>0</v>
      </c>
      <c r="Q96" s="76">
        <v>0</v>
      </c>
      <c r="R96" s="76">
        <v>0</v>
      </c>
      <c r="S96" s="76">
        <v>0</v>
      </c>
      <c r="T96" s="76">
        <v>0</v>
      </c>
      <c r="U96" s="76">
        <v>0</v>
      </c>
      <c r="V96" s="76">
        <v>0</v>
      </c>
      <c r="W96" s="76">
        <v>0</v>
      </c>
      <c r="X96" s="76">
        <v>0</v>
      </c>
      <c r="Y96" s="76">
        <v>0</v>
      </c>
      <c r="Z96" s="76">
        <v>0</v>
      </c>
      <c r="AA96" s="76">
        <v>0</v>
      </c>
      <c r="AB96" s="76">
        <v>0</v>
      </c>
      <c r="AC96" s="76">
        <v>0</v>
      </c>
      <c r="AD96" s="76">
        <v>0</v>
      </c>
      <c r="AE96" s="76">
        <v>0</v>
      </c>
      <c r="AF96" s="76">
        <v>0</v>
      </c>
      <c r="AG96" s="76">
        <v>0</v>
      </c>
      <c r="AH96" s="76">
        <v>0</v>
      </c>
      <c r="AI96" s="76">
        <v>0</v>
      </c>
      <c r="AJ96" s="76">
        <v>0</v>
      </c>
      <c r="AK96" s="76">
        <v>0</v>
      </c>
      <c r="IE96" s="42"/>
      <c r="IF96" s="42"/>
      <c r="IG96" s="42"/>
      <c r="IH96" s="42"/>
      <c r="II96" s="42"/>
      <c r="IJ96" s="42"/>
      <c r="IK96" s="42"/>
      <c r="IL96" s="42"/>
      <c r="IM96" s="42"/>
      <c r="IN96" s="42"/>
      <c r="IO96" s="42"/>
      <c r="IP96" s="42"/>
      <c r="IQ96" s="42"/>
      <c r="IR96" s="42"/>
      <c r="IS96" s="42"/>
      <c r="IT96" s="42"/>
      <c r="IU96" s="42"/>
      <c r="IV96" s="42"/>
    </row>
    <row r="97" spans="2:256" s="73" customFormat="1" ht="12.95" customHeight="1">
      <c r="B97" s="51"/>
      <c r="C97" s="51"/>
      <c r="D97" s="46" t="s">
        <v>142</v>
      </c>
      <c r="E97" s="51"/>
      <c r="F97" s="51"/>
      <c r="G97" s="160" t="s">
        <v>240</v>
      </c>
      <c r="H97" s="23">
        <v>0</v>
      </c>
      <c r="I97" s="76">
        <v>0</v>
      </c>
      <c r="J97" s="76">
        <v>0</v>
      </c>
      <c r="K97" s="76">
        <v>0</v>
      </c>
      <c r="L97" s="76">
        <v>0</v>
      </c>
      <c r="M97" s="76">
        <v>0</v>
      </c>
      <c r="N97" s="76">
        <v>0</v>
      </c>
      <c r="O97" s="76">
        <v>0</v>
      </c>
      <c r="P97" s="76">
        <v>0</v>
      </c>
      <c r="Q97" s="76">
        <v>0</v>
      </c>
      <c r="R97" s="76">
        <v>0</v>
      </c>
      <c r="S97" s="76">
        <v>0</v>
      </c>
      <c r="T97" s="76">
        <v>0</v>
      </c>
      <c r="U97" s="76">
        <v>0</v>
      </c>
      <c r="V97" s="76">
        <v>0</v>
      </c>
      <c r="W97" s="76">
        <v>0</v>
      </c>
      <c r="X97" s="76">
        <v>0</v>
      </c>
      <c r="Y97" s="76">
        <v>0</v>
      </c>
      <c r="Z97" s="76">
        <v>0</v>
      </c>
      <c r="AA97" s="76">
        <v>0</v>
      </c>
      <c r="AB97" s="76">
        <v>0</v>
      </c>
      <c r="AC97" s="76">
        <v>0</v>
      </c>
      <c r="AD97" s="76">
        <v>0</v>
      </c>
      <c r="AE97" s="76">
        <v>0</v>
      </c>
      <c r="AF97" s="76">
        <v>0</v>
      </c>
      <c r="AG97" s="76">
        <v>0</v>
      </c>
      <c r="AH97" s="76">
        <v>0</v>
      </c>
      <c r="AI97" s="76">
        <v>0</v>
      </c>
      <c r="AJ97" s="76">
        <v>0</v>
      </c>
      <c r="AK97" s="76">
        <v>0</v>
      </c>
      <c r="IE97" s="42"/>
      <c r="IF97" s="42"/>
      <c r="IG97" s="42"/>
      <c r="IH97" s="42"/>
      <c r="II97" s="42"/>
      <c r="IJ97" s="42"/>
      <c r="IK97" s="42"/>
      <c r="IL97" s="42"/>
      <c r="IM97" s="42"/>
      <c r="IN97" s="42"/>
      <c r="IO97" s="42"/>
      <c r="IP97" s="42"/>
      <c r="IQ97" s="42"/>
      <c r="IR97" s="42"/>
      <c r="IS97" s="42"/>
      <c r="IT97" s="42"/>
      <c r="IU97" s="42"/>
      <c r="IV97" s="42"/>
    </row>
    <row r="98" spans="2:256" s="168" customFormat="1" ht="12.95" customHeight="1">
      <c r="B98" s="56"/>
      <c r="C98" s="46" t="s">
        <v>143</v>
      </c>
      <c r="D98" s="56"/>
      <c r="E98" s="56"/>
      <c r="F98" s="56"/>
      <c r="G98" s="55" t="s">
        <v>217</v>
      </c>
      <c r="H98" s="148">
        <f>H99+H107+H108</f>
        <v>0</v>
      </c>
      <c r="I98" s="166">
        <f t="shared" ref="I98:Y98" si="34">I99+I107+I108</f>
        <v>0</v>
      </c>
      <c r="J98" s="166">
        <f t="shared" si="34"/>
        <v>0</v>
      </c>
      <c r="K98" s="166">
        <f t="shared" si="34"/>
        <v>0</v>
      </c>
      <c r="L98" s="166">
        <f t="shared" si="34"/>
        <v>0</v>
      </c>
      <c r="M98" s="166">
        <f t="shared" si="34"/>
        <v>0</v>
      </c>
      <c r="N98" s="166">
        <f t="shared" si="34"/>
        <v>0</v>
      </c>
      <c r="O98" s="166">
        <f t="shared" si="34"/>
        <v>0</v>
      </c>
      <c r="P98" s="166">
        <f t="shared" si="34"/>
        <v>0</v>
      </c>
      <c r="Q98" s="166">
        <f t="shared" si="34"/>
        <v>0</v>
      </c>
      <c r="R98" s="166">
        <f t="shared" si="34"/>
        <v>0</v>
      </c>
      <c r="S98" s="166">
        <f t="shared" si="34"/>
        <v>0</v>
      </c>
      <c r="T98" s="166">
        <f t="shared" si="34"/>
        <v>0</v>
      </c>
      <c r="U98" s="166">
        <f t="shared" si="34"/>
        <v>0</v>
      </c>
      <c r="V98" s="166">
        <f t="shared" si="34"/>
        <v>0</v>
      </c>
      <c r="W98" s="166">
        <f t="shared" si="34"/>
        <v>0</v>
      </c>
      <c r="X98" s="166">
        <f t="shared" si="34"/>
        <v>0</v>
      </c>
      <c r="Y98" s="166">
        <f t="shared" si="34"/>
        <v>0</v>
      </c>
      <c r="Z98" s="166">
        <f t="shared" ref="Z98:AK98" si="35">Z99+Z107+Z108</f>
        <v>0</v>
      </c>
      <c r="AA98" s="166">
        <f t="shared" si="35"/>
        <v>0</v>
      </c>
      <c r="AB98" s="166">
        <f t="shared" si="35"/>
        <v>0</v>
      </c>
      <c r="AC98" s="166">
        <f t="shared" si="35"/>
        <v>0</v>
      </c>
      <c r="AD98" s="166">
        <f t="shared" si="35"/>
        <v>0</v>
      </c>
      <c r="AE98" s="166">
        <f t="shared" si="35"/>
        <v>0</v>
      </c>
      <c r="AF98" s="166">
        <f t="shared" si="35"/>
        <v>0</v>
      </c>
      <c r="AG98" s="166">
        <f t="shared" si="35"/>
        <v>0</v>
      </c>
      <c r="AH98" s="166">
        <f t="shared" si="35"/>
        <v>0</v>
      </c>
      <c r="AI98" s="166">
        <f t="shared" si="35"/>
        <v>0</v>
      </c>
      <c r="AJ98" s="166">
        <f t="shared" si="35"/>
        <v>0</v>
      </c>
      <c r="AK98" s="166">
        <f t="shared" si="35"/>
        <v>0</v>
      </c>
      <c r="IE98" s="169"/>
      <c r="IF98" s="169"/>
      <c r="IG98" s="169"/>
      <c r="IH98" s="169"/>
      <c r="II98" s="169"/>
      <c r="IJ98" s="169"/>
      <c r="IK98" s="169"/>
      <c r="IL98" s="169"/>
      <c r="IM98" s="169"/>
      <c r="IN98" s="169"/>
      <c r="IO98" s="169"/>
      <c r="IP98" s="169"/>
      <c r="IQ98" s="169"/>
      <c r="IR98" s="169"/>
      <c r="IS98" s="169"/>
      <c r="IT98" s="169"/>
      <c r="IU98" s="169"/>
      <c r="IV98" s="169"/>
    </row>
    <row r="99" spans="2:256" s="168" customFormat="1" ht="12.95" customHeight="1">
      <c r="B99" s="56"/>
      <c r="C99" s="56"/>
      <c r="D99" s="46" t="s">
        <v>140</v>
      </c>
      <c r="E99" s="56"/>
      <c r="F99" s="56"/>
      <c r="G99" s="57" t="s">
        <v>218</v>
      </c>
      <c r="H99" s="148">
        <f>H100+H101+H102+H103+H104+H105+H106</f>
        <v>0</v>
      </c>
      <c r="I99" s="151">
        <f>I100+I101+I102+I103+I104+I105+I106</f>
        <v>0</v>
      </c>
      <c r="J99" s="151">
        <f t="shared" ref="J99:AK99" si="36">J100+J101+J102+J103+J104+J105+J106</f>
        <v>0</v>
      </c>
      <c r="K99" s="151">
        <f t="shared" si="36"/>
        <v>0</v>
      </c>
      <c r="L99" s="151">
        <f t="shared" si="36"/>
        <v>0</v>
      </c>
      <c r="M99" s="151">
        <f t="shared" si="36"/>
        <v>0</v>
      </c>
      <c r="N99" s="151">
        <f t="shared" si="36"/>
        <v>0</v>
      </c>
      <c r="O99" s="151">
        <f t="shared" si="36"/>
        <v>0</v>
      </c>
      <c r="P99" s="151">
        <f t="shared" si="36"/>
        <v>0</v>
      </c>
      <c r="Q99" s="151">
        <f t="shared" si="36"/>
        <v>0</v>
      </c>
      <c r="R99" s="151">
        <f t="shared" si="36"/>
        <v>0</v>
      </c>
      <c r="S99" s="151">
        <f t="shared" si="36"/>
        <v>0</v>
      </c>
      <c r="T99" s="151">
        <f t="shared" si="36"/>
        <v>0</v>
      </c>
      <c r="U99" s="151">
        <f t="shared" si="36"/>
        <v>0</v>
      </c>
      <c r="V99" s="151">
        <f t="shared" si="36"/>
        <v>0</v>
      </c>
      <c r="W99" s="151">
        <f t="shared" si="36"/>
        <v>0</v>
      </c>
      <c r="X99" s="151">
        <f t="shared" si="36"/>
        <v>0</v>
      </c>
      <c r="Y99" s="151">
        <f t="shared" si="36"/>
        <v>0</v>
      </c>
      <c r="Z99" s="151">
        <f t="shared" si="36"/>
        <v>0</v>
      </c>
      <c r="AA99" s="151">
        <f t="shared" si="36"/>
        <v>0</v>
      </c>
      <c r="AB99" s="151">
        <f t="shared" si="36"/>
        <v>0</v>
      </c>
      <c r="AC99" s="151">
        <f t="shared" si="36"/>
        <v>0</v>
      </c>
      <c r="AD99" s="151">
        <f t="shared" si="36"/>
        <v>0</v>
      </c>
      <c r="AE99" s="151">
        <f t="shared" si="36"/>
        <v>0</v>
      </c>
      <c r="AF99" s="151">
        <f t="shared" si="36"/>
        <v>0</v>
      </c>
      <c r="AG99" s="151">
        <f t="shared" si="36"/>
        <v>0</v>
      </c>
      <c r="AH99" s="151">
        <f t="shared" si="36"/>
        <v>0</v>
      </c>
      <c r="AI99" s="151">
        <f t="shared" si="36"/>
        <v>0</v>
      </c>
      <c r="AJ99" s="151">
        <f t="shared" si="36"/>
        <v>0</v>
      </c>
      <c r="AK99" s="151">
        <f t="shared" si="36"/>
        <v>0</v>
      </c>
      <c r="IE99" s="169"/>
      <c r="IF99" s="169"/>
      <c r="IG99" s="169"/>
      <c r="IH99" s="169"/>
      <c r="II99" s="169"/>
      <c r="IJ99" s="169"/>
      <c r="IK99" s="169"/>
      <c r="IL99" s="169"/>
      <c r="IM99" s="169"/>
      <c r="IN99" s="169"/>
      <c r="IO99" s="169"/>
      <c r="IP99" s="169"/>
      <c r="IQ99" s="169"/>
      <c r="IR99" s="169"/>
      <c r="IS99" s="169"/>
      <c r="IT99" s="169"/>
      <c r="IU99" s="169"/>
      <c r="IV99" s="169"/>
    </row>
    <row r="100" spans="2:256" s="73" customFormat="1" ht="12.95" customHeight="1">
      <c r="B100" s="51"/>
      <c r="C100" s="51"/>
      <c r="D100" s="51"/>
      <c r="E100" s="46" t="s">
        <v>140</v>
      </c>
      <c r="F100" s="51"/>
      <c r="G100" s="58" t="s">
        <v>219</v>
      </c>
      <c r="H100" s="8">
        <v>0</v>
      </c>
      <c r="I100" s="78">
        <v>0</v>
      </c>
      <c r="J100" s="78">
        <v>0</v>
      </c>
      <c r="K100" s="78">
        <v>0</v>
      </c>
      <c r="L100" s="78">
        <v>0</v>
      </c>
      <c r="M100" s="78">
        <v>0</v>
      </c>
      <c r="N100" s="78">
        <v>0</v>
      </c>
      <c r="O100" s="78">
        <v>0</v>
      </c>
      <c r="P100" s="78">
        <v>0</v>
      </c>
      <c r="Q100" s="78">
        <v>0</v>
      </c>
      <c r="R100" s="78">
        <v>0</v>
      </c>
      <c r="S100" s="78">
        <v>0</v>
      </c>
      <c r="T100" s="78">
        <v>0</v>
      </c>
      <c r="U100" s="78">
        <v>0</v>
      </c>
      <c r="V100" s="78">
        <v>0</v>
      </c>
      <c r="W100" s="78">
        <v>0</v>
      </c>
      <c r="X100" s="78">
        <v>0</v>
      </c>
      <c r="Y100" s="78">
        <v>0</v>
      </c>
      <c r="Z100" s="78">
        <v>0</v>
      </c>
      <c r="AA100" s="78">
        <v>0</v>
      </c>
      <c r="AB100" s="78">
        <v>0</v>
      </c>
      <c r="AC100" s="78">
        <v>0</v>
      </c>
      <c r="AD100" s="78">
        <v>0</v>
      </c>
      <c r="AE100" s="78">
        <v>0</v>
      </c>
      <c r="AF100" s="78">
        <v>0</v>
      </c>
      <c r="AG100" s="78">
        <v>0</v>
      </c>
      <c r="AH100" s="78">
        <v>0</v>
      </c>
      <c r="AI100" s="78">
        <v>0</v>
      </c>
      <c r="AJ100" s="78">
        <v>0</v>
      </c>
      <c r="AK100" s="78">
        <v>0</v>
      </c>
      <c r="IE100" s="42"/>
      <c r="IF100" s="42"/>
      <c r="IG100" s="42"/>
      <c r="IH100" s="42"/>
      <c r="II100" s="42"/>
      <c r="IJ100" s="42"/>
      <c r="IK100" s="42"/>
      <c r="IL100" s="42"/>
      <c r="IM100" s="42"/>
      <c r="IN100" s="42"/>
      <c r="IO100" s="42"/>
      <c r="IP100" s="42"/>
      <c r="IQ100" s="42"/>
      <c r="IR100" s="42"/>
      <c r="IS100" s="42"/>
      <c r="IT100" s="42"/>
      <c r="IU100" s="42"/>
      <c r="IV100" s="42"/>
    </row>
    <row r="101" spans="2:256" s="73" customFormat="1" ht="12.95" customHeight="1">
      <c r="B101" s="51"/>
      <c r="C101" s="51"/>
      <c r="D101" s="51"/>
      <c r="E101" s="46" t="s">
        <v>142</v>
      </c>
      <c r="F101" s="51"/>
      <c r="G101" s="58" t="s">
        <v>220</v>
      </c>
      <c r="H101" s="8">
        <v>0</v>
      </c>
      <c r="I101" s="78">
        <v>0</v>
      </c>
      <c r="J101" s="78">
        <v>0</v>
      </c>
      <c r="K101" s="78">
        <v>0</v>
      </c>
      <c r="L101" s="78">
        <v>0</v>
      </c>
      <c r="M101" s="78">
        <v>0</v>
      </c>
      <c r="N101" s="78">
        <v>0</v>
      </c>
      <c r="O101" s="78">
        <v>0</v>
      </c>
      <c r="P101" s="78">
        <v>0</v>
      </c>
      <c r="Q101" s="78">
        <v>0</v>
      </c>
      <c r="R101" s="78">
        <v>0</v>
      </c>
      <c r="S101" s="78">
        <v>0</v>
      </c>
      <c r="T101" s="78">
        <v>0</v>
      </c>
      <c r="U101" s="78">
        <v>0</v>
      </c>
      <c r="V101" s="78">
        <v>0</v>
      </c>
      <c r="W101" s="78">
        <v>0</v>
      </c>
      <c r="X101" s="78">
        <v>0</v>
      </c>
      <c r="Y101" s="78">
        <v>0</v>
      </c>
      <c r="Z101" s="78">
        <v>0</v>
      </c>
      <c r="AA101" s="78">
        <v>0</v>
      </c>
      <c r="AB101" s="78">
        <v>0</v>
      </c>
      <c r="AC101" s="78">
        <v>0</v>
      </c>
      <c r="AD101" s="78">
        <v>0</v>
      </c>
      <c r="AE101" s="78">
        <v>0</v>
      </c>
      <c r="AF101" s="78">
        <v>0</v>
      </c>
      <c r="AG101" s="78">
        <v>0</v>
      </c>
      <c r="AH101" s="78">
        <v>0</v>
      </c>
      <c r="AI101" s="78">
        <v>0</v>
      </c>
      <c r="AJ101" s="78">
        <v>0</v>
      </c>
      <c r="AK101" s="78">
        <v>0</v>
      </c>
      <c r="IE101" s="42"/>
      <c r="IF101" s="42"/>
      <c r="IG101" s="42"/>
      <c r="IH101" s="42"/>
      <c r="II101" s="42"/>
      <c r="IJ101" s="42"/>
      <c r="IK101" s="42"/>
      <c r="IL101" s="42"/>
      <c r="IM101" s="42"/>
      <c r="IN101" s="42"/>
      <c r="IO101" s="42"/>
      <c r="IP101" s="42"/>
      <c r="IQ101" s="42"/>
      <c r="IR101" s="42"/>
      <c r="IS101" s="42"/>
      <c r="IT101" s="42"/>
      <c r="IU101" s="42"/>
      <c r="IV101" s="42"/>
    </row>
    <row r="102" spans="2:256" s="73" customFormat="1" ht="12.95" customHeight="1">
      <c r="B102" s="51"/>
      <c r="C102" s="51"/>
      <c r="D102" s="51"/>
      <c r="E102" s="46" t="s">
        <v>143</v>
      </c>
      <c r="F102" s="51"/>
      <c r="G102" s="406" t="s">
        <v>221</v>
      </c>
      <c r="H102" s="8">
        <v>0</v>
      </c>
      <c r="I102" s="78">
        <v>0</v>
      </c>
      <c r="J102" s="78">
        <v>0</v>
      </c>
      <c r="K102" s="78">
        <v>0</v>
      </c>
      <c r="L102" s="78">
        <v>0</v>
      </c>
      <c r="M102" s="78">
        <v>0</v>
      </c>
      <c r="N102" s="78">
        <v>0</v>
      </c>
      <c r="O102" s="78">
        <v>0</v>
      </c>
      <c r="P102" s="78">
        <v>0</v>
      </c>
      <c r="Q102" s="78">
        <v>0</v>
      </c>
      <c r="R102" s="78">
        <v>0</v>
      </c>
      <c r="S102" s="78">
        <v>0</v>
      </c>
      <c r="T102" s="78">
        <v>0</v>
      </c>
      <c r="U102" s="78">
        <v>0</v>
      </c>
      <c r="V102" s="78">
        <v>0</v>
      </c>
      <c r="W102" s="78">
        <v>0</v>
      </c>
      <c r="X102" s="78">
        <v>0</v>
      </c>
      <c r="Y102" s="78">
        <v>0</v>
      </c>
      <c r="Z102" s="78">
        <v>0</v>
      </c>
      <c r="AA102" s="78">
        <v>0</v>
      </c>
      <c r="AB102" s="78">
        <v>0</v>
      </c>
      <c r="AC102" s="78">
        <v>0</v>
      </c>
      <c r="AD102" s="78">
        <v>0</v>
      </c>
      <c r="AE102" s="78">
        <v>0</v>
      </c>
      <c r="AF102" s="78">
        <v>0</v>
      </c>
      <c r="AG102" s="78">
        <v>0</v>
      </c>
      <c r="AH102" s="78">
        <v>0</v>
      </c>
      <c r="AI102" s="78">
        <v>0</v>
      </c>
      <c r="AJ102" s="78">
        <v>0</v>
      </c>
      <c r="AK102" s="78">
        <v>0</v>
      </c>
      <c r="IE102" s="42"/>
      <c r="IF102" s="42"/>
      <c r="IG102" s="42"/>
      <c r="IH102" s="42"/>
      <c r="II102" s="42"/>
      <c r="IJ102" s="42"/>
      <c r="IK102" s="42"/>
      <c r="IL102" s="42"/>
      <c r="IM102" s="42"/>
      <c r="IN102" s="42"/>
      <c r="IO102" s="42"/>
      <c r="IP102" s="42"/>
      <c r="IQ102" s="42"/>
      <c r="IR102" s="42"/>
      <c r="IS102" s="42"/>
      <c r="IT102" s="42"/>
      <c r="IU102" s="42"/>
      <c r="IV102" s="42"/>
    </row>
    <row r="103" spans="2:256" s="73" customFormat="1" ht="12">
      <c r="B103" s="51"/>
      <c r="C103" s="51"/>
      <c r="D103" s="51"/>
      <c r="E103" s="46" t="s">
        <v>151</v>
      </c>
      <c r="F103" s="51"/>
      <c r="G103" s="407" t="s">
        <v>222</v>
      </c>
      <c r="H103" s="8">
        <v>0</v>
      </c>
      <c r="I103" s="78">
        <v>0</v>
      </c>
      <c r="J103" s="78">
        <v>0</v>
      </c>
      <c r="K103" s="78">
        <v>0</v>
      </c>
      <c r="L103" s="78">
        <v>0</v>
      </c>
      <c r="M103" s="78">
        <v>0</v>
      </c>
      <c r="N103" s="78">
        <v>0</v>
      </c>
      <c r="O103" s="78">
        <v>0</v>
      </c>
      <c r="P103" s="78">
        <v>0</v>
      </c>
      <c r="Q103" s="78">
        <v>0</v>
      </c>
      <c r="R103" s="78">
        <v>0</v>
      </c>
      <c r="S103" s="78">
        <v>0</v>
      </c>
      <c r="T103" s="78">
        <v>0</v>
      </c>
      <c r="U103" s="78">
        <v>0</v>
      </c>
      <c r="V103" s="78">
        <v>0</v>
      </c>
      <c r="W103" s="78">
        <v>0</v>
      </c>
      <c r="X103" s="78">
        <v>0</v>
      </c>
      <c r="Y103" s="78">
        <v>0</v>
      </c>
      <c r="Z103" s="78">
        <v>0</v>
      </c>
      <c r="AA103" s="78">
        <v>0</v>
      </c>
      <c r="AB103" s="78">
        <v>0</v>
      </c>
      <c r="AC103" s="78">
        <v>0</v>
      </c>
      <c r="AD103" s="78">
        <v>0</v>
      </c>
      <c r="AE103" s="78">
        <v>0</v>
      </c>
      <c r="AF103" s="78">
        <v>0</v>
      </c>
      <c r="AG103" s="78">
        <v>0</v>
      </c>
      <c r="AH103" s="78">
        <v>0</v>
      </c>
      <c r="AI103" s="78">
        <v>0</v>
      </c>
      <c r="AJ103" s="78">
        <v>0</v>
      </c>
      <c r="AK103" s="78">
        <v>0</v>
      </c>
      <c r="IE103" s="42"/>
      <c r="IF103" s="42"/>
      <c r="IG103" s="42"/>
      <c r="IH103" s="42"/>
      <c r="II103" s="42"/>
      <c r="IJ103" s="42"/>
      <c r="IK103" s="42"/>
      <c r="IL103" s="42"/>
      <c r="IM103" s="42"/>
      <c r="IN103" s="42"/>
      <c r="IO103" s="42"/>
      <c r="IP103" s="42"/>
      <c r="IQ103" s="42"/>
      <c r="IR103" s="42"/>
      <c r="IS103" s="42"/>
      <c r="IT103" s="42"/>
      <c r="IU103" s="42"/>
      <c r="IV103" s="42"/>
    </row>
    <row r="104" spans="2:256" s="73" customFormat="1" ht="12">
      <c r="B104" s="51"/>
      <c r="C104" s="51"/>
      <c r="D104" s="51"/>
      <c r="E104" s="46" t="s">
        <v>146</v>
      </c>
      <c r="F104" s="51"/>
      <c r="G104" s="109" t="s">
        <v>447</v>
      </c>
      <c r="H104" s="5">
        <v>0</v>
      </c>
      <c r="I104" s="87">
        <v>0</v>
      </c>
      <c r="J104" s="87">
        <v>0</v>
      </c>
      <c r="K104" s="87">
        <v>0</v>
      </c>
      <c r="L104" s="87">
        <v>0</v>
      </c>
      <c r="M104" s="87">
        <v>0</v>
      </c>
      <c r="N104" s="87">
        <v>0</v>
      </c>
      <c r="O104" s="87">
        <v>0</v>
      </c>
      <c r="P104" s="87">
        <v>0</v>
      </c>
      <c r="Q104" s="87">
        <v>0</v>
      </c>
      <c r="R104" s="87">
        <v>0</v>
      </c>
      <c r="S104" s="87">
        <v>0</v>
      </c>
      <c r="T104" s="87">
        <v>0</v>
      </c>
      <c r="U104" s="87">
        <v>0</v>
      </c>
      <c r="V104" s="87">
        <v>0</v>
      </c>
      <c r="W104" s="87">
        <v>0</v>
      </c>
      <c r="X104" s="87">
        <v>0</v>
      </c>
      <c r="Y104" s="87">
        <v>0</v>
      </c>
      <c r="Z104" s="87">
        <v>0</v>
      </c>
      <c r="AA104" s="87">
        <v>0</v>
      </c>
      <c r="AB104" s="87">
        <v>0</v>
      </c>
      <c r="AC104" s="87">
        <v>0</v>
      </c>
      <c r="AD104" s="87">
        <v>0</v>
      </c>
      <c r="AE104" s="87">
        <v>0</v>
      </c>
      <c r="AF104" s="87">
        <v>0</v>
      </c>
      <c r="AG104" s="87">
        <v>0</v>
      </c>
      <c r="AH104" s="87">
        <v>0</v>
      </c>
      <c r="AI104" s="87">
        <v>0</v>
      </c>
      <c r="AJ104" s="87">
        <v>0</v>
      </c>
      <c r="AK104" s="87">
        <v>0</v>
      </c>
      <c r="IE104" s="42"/>
      <c r="IF104" s="42"/>
      <c r="IG104" s="42"/>
      <c r="IH104" s="42"/>
      <c r="II104" s="42"/>
      <c r="IJ104" s="42"/>
      <c r="IK104" s="42"/>
      <c r="IL104" s="42"/>
      <c r="IM104" s="42"/>
      <c r="IN104" s="42"/>
      <c r="IO104" s="42"/>
      <c r="IP104" s="42"/>
      <c r="IQ104" s="42"/>
      <c r="IR104" s="42"/>
      <c r="IS104" s="42"/>
      <c r="IT104" s="42"/>
      <c r="IU104" s="42"/>
      <c r="IV104" s="42"/>
    </row>
    <row r="105" spans="2:256" s="73" customFormat="1" ht="12">
      <c r="B105" s="112"/>
      <c r="C105" s="112"/>
      <c r="D105" s="112"/>
      <c r="E105" s="405" t="s">
        <v>152</v>
      </c>
      <c r="F105" s="112"/>
      <c r="G105" s="109" t="s">
        <v>279</v>
      </c>
      <c r="H105" s="5">
        <v>0</v>
      </c>
      <c r="I105" s="87">
        <v>0</v>
      </c>
      <c r="J105" s="87">
        <v>0</v>
      </c>
      <c r="K105" s="87">
        <v>0</v>
      </c>
      <c r="L105" s="87">
        <v>0</v>
      </c>
      <c r="M105" s="87">
        <v>0</v>
      </c>
      <c r="N105" s="87">
        <v>0</v>
      </c>
      <c r="O105" s="87">
        <v>0</v>
      </c>
      <c r="P105" s="87">
        <v>0</v>
      </c>
      <c r="Q105" s="87">
        <v>0</v>
      </c>
      <c r="R105" s="87">
        <v>0</v>
      </c>
      <c r="S105" s="87">
        <v>0</v>
      </c>
      <c r="T105" s="87">
        <v>0</v>
      </c>
      <c r="U105" s="87">
        <v>0</v>
      </c>
      <c r="V105" s="87">
        <v>0</v>
      </c>
      <c r="W105" s="87">
        <v>0</v>
      </c>
      <c r="X105" s="87">
        <v>0</v>
      </c>
      <c r="Y105" s="87">
        <v>0</v>
      </c>
      <c r="Z105" s="87">
        <v>0</v>
      </c>
      <c r="AA105" s="87">
        <v>0</v>
      </c>
      <c r="AB105" s="87">
        <v>0</v>
      </c>
      <c r="AC105" s="87">
        <v>0</v>
      </c>
      <c r="AD105" s="87">
        <v>0</v>
      </c>
      <c r="AE105" s="87">
        <v>0</v>
      </c>
      <c r="AF105" s="87">
        <v>0</v>
      </c>
      <c r="AG105" s="87">
        <v>0</v>
      </c>
      <c r="AH105" s="87">
        <v>0</v>
      </c>
      <c r="AI105" s="87">
        <v>0</v>
      </c>
      <c r="AJ105" s="87">
        <v>0</v>
      </c>
      <c r="AK105" s="87">
        <v>0</v>
      </c>
      <c r="IE105" s="42"/>
      <c r="IF105" s="42"/>
      <c r="IG105" s="42"/>
      <c r="IH105" s="42"/>
      <c r="II105" s="42"/>
      <c r="IJ105" s="42"/>
      <c r="IK105" s="42"/>
      <c r="IL105" s="42"/>
      <c r="IM105" s="42"/>
      <c r="IN105" s="42"/>
      <c r="IO105" s="42"/>
      <c r="IP105" s="42"/>
      <c r="IQ105" s="42"/>
      <c r="IR105" s="42"/>
      <c r="IS105" s="42"/>
      <c r="IT105" s="42"/>
      <c r="IU105" s="42"/>
      <c r="IV105" s="42"/>
    </row>
    <row r="106" spans="2:256" s="73" customFormat="1" ht="12.95" customHeight="1">
      <c r="B106" s="51"/>
      <c r="C106" s="51"/>
      <c r="D106" s="51"/>
      <c r="E106" s="46" t="s">
        <v>158</v>
      </c>
      <c r="F106" s="51"/>
      <c r="G106" s="58" t="s">
        <v>223</v>
      </c>
      <c r="H106" s="8">
        <v>0</v>
      </c>
      <c r="I106" s="78">
        <v>0</v>
      </c>
      <c r="J106" s="78">
        <v>0</v>
      </c>
      <c r="K106" s="78">
        <v>0</v>
      </c>
      <c r="L106" s="78">
        <v>0</v>
      </c>
      <c r="M106" s="78">
        <v>0</v>
      </c>
      <c r="N106" s="78">
        <v>0</v>
      </c>
      <c r="O106" s="78">
        <v>0</v>
      </c>
      <c r="P106" s="78">
        <v>0</v>
      </c>
      <c r="Q106" s="78">
        <v>0</v>
      </c>
      <c r="R106" s="78">
        <v>0</v>
      </c>
      <c r="S106" s="78">
        <v>0</v>
      </c>
      <c r="T106" s="78">
        <v>0</v>
      </c>
      <c r="U106" s="78">
        <v>0</v>
      </c>
      <c r="V106" s="78">
        <v>0</v>
      </c>
      <c r="W106" s="78">
        <v>0</v>
      </c>
      <c r="X106" s="78">
        <v>0</v>
      </c>
      <c r="Y106" s="78">
        <v>0</v>
      </c>
      <c r="Z106" s="78">
        <v>0</v>
      </c>
      <c r="AA106" s="78">
        <v>0</v>
      </c>
      <c r="AB106" s="78">
        <v>0</v>
      </c>
      <c r="AC106" s="78">
        <v>0</v>
      </c>
      <c r="AD106" s="78">
        <v>0</v>
      </c>
      <c r="AE106" s="78">
        <v>0</v>
      </c>
      <c r="AF106" s="78">
        <v>0</v>
      </c>
      <c r="AG106" s="78">
        <v>0</v>
      </c>
      <c r="AH106" s="78">
        <v>0</v>
      </c>
      <c r="AI106" s="78">
        <v>0</v>
      </c>
      <c r="AJ106" s="78">
        <v>0</v>
      </c>
      <c r="AK106" s="78">
        <v>0</v>
      </c>
      <c r="IE106" s="42"/>
      <c r="IF106" s="42"/>
      <c r="IG106" s="42"/>
      <c r="IH106" s="42"/>
      <c r="II106" s="42"/>
      <c r="IJ106" s="42"/>
      <c r="IK106" s="42"/>
      <c r="IL106" s="42"/>
      <c r="IM106" s="42"/>
      <c r="IN106" s="42"/>
      <c r="IO106" s="42"/>
      <c r="IP106" s="42"/>
      <c r="IQ106" s="42"/>
      <c r="IR106" s="42"/>
      <c r="IS106" s="42"/>
      <c r="IT106" s="42"/>
      <c r="IU106" s="42"/>
      <c r="IV106" s="42"/>
    </row>
    <row r="107" spans="2:256" s="73" customFormat="1">
      <c r="B107" s="51"/>
      <c r="C107" s="51"/>
      <c r="D107" s="46" t="s">
        <v>151</v>
      </c>
      <c r="E107" s="51"/>
      <c r="F107" s="51"/>
      <c r="G107" s="60" t="s">
        <v>224</v>
      </c>
      <c r="H107" s="8">
        <v>0</v>
      </c>
      <c r="I107" s="78">
        <v>0</v>
      </c>
      <c r="J107" s="78">
        <v>0</v>
      </c>
      <c r="K107" s="78">
        <v>0</v>
      </c>
      <c r="L107" s="78">
        <v>0</v>
      </c>
      <c r="M107" s="78">
        <v>0</v>
      </c>
      <c r="N107" s="78">
        <v>0</v>
      </c>
      <c r="O107" s="78">
        <v>0</v>
      </c>
      <c r="P107" s="78">
        <v>0</v>
      </c>
      <c r="Q107" s="78">
        <v>0</v>
      </c>
      <c r="R107" s="78">
        <v>0</v>
      </c>
      <c r="S107" s="78">
        <v>0</v>
      </c>
      <c r="T107" s="78">
        <v>0</v>
      </c>
      <c r="U107" s="78">
        <v>0</v>
      </c>
      <c r="V107" s="78">
        <v>0</v>
      </c>
      <c r="W107" s="78">
        <v>0</v>
      </c>
      <c r="X107" s="78">
        <v>0</v>
      </c>
      <c r="Y107" s="78">
        <v>0</v>
      </c>
      <c r="Z107" s="78">
        <v>0</v>
      </c>
      <c r="AA107" s="78">
        <v>0</v>
      </c>
      <c r="AB107" s="78">
        <v>0</v>
      </c>
      <c r="AC107" s="78">
        <v>0</v>
      </c>
      <c r="AD107" s="78">
        <v>0</v>
      </c>
      <c r="AE107" s="78">
        <v>0</v>
      </c>
      <c r="AF107" s="78">
        <v>0</v>
      </c>
      <c r="AG107" s="78">
        <v>0</v>
      </c>
      <c r="AH107" s="78">
        <v>0</v>
      </c>
      <c r="AI107" s="78">
        <v>0</v>
      </c>
      <c r="AJ107" s="78">
        <v>0</v>
      </c>
      <c r="AK107" s="78">
        <v>0</v>
      </c>
      <c r="IE107" s="42"/>
      <c r="IF107" s="42"/>
      <c r="IG107" s="42"/>
      <c r="IH107" s="42"/>
      <c r="II107" s="42"/>
      <c r="IJ107" s="42"/>
      <c r="IK107" s="42"/>
      <c r="IL107" s="42"/>
      <c r="IM107" s="42"/>
      <c r="IN107" s="42"/>
      <c r="IO107" s="42"/>
      <c r="IP107" s="42"/>
      <c r="IQ107" s="42"/>
      <c r="IR107" s="42"/>
      <c r="IS107" s="42"/>
      <c r="IT107" s="42"/>
      <c r="IU107" s="42"/>
      <c r="IV107" s="42"/>
    </row>
    <row r="108" spans="2:256" s="73" customFormat="1">
      <c r="B108" s="51"/>
      <c r="C108" s="51"/>
      <c r="D108" s="53" t="s">
        <v>146</v>
      </c>
      <c r="E108" s="51"/>
      <c r="F108" s="51"/>
      <c r="G108" s="60" t="s">
        <v>225</v>
      </c>
      <c r="H108" s="170">
        <f>H109+H110</f>
        <v>0</v>
      </c>
      <c r="I108" s="172">
        <f t="shared" ref="I108:Y108" si="37">I109+I110</f>
        <v>0</v>
      </c>
      <c r="J108" s="172">
        <f t="shared" si="37"/>
        <v>0</v>
      </c>
      <c r="K108" s="172">
        <f t="shared" si="37"/>
        <v>0</v>
      </c>
      <c r="L108" s="172">
        <f t="shared" si="37"/>
        <v>0</v>
      </c>
      <c r="M108" s="172">
        <f t="shared" si="37"/>
        <v>0</v>
      </c>
      <c r="N108" s="172">
        <f t="shared" si="37"/>
        <v>0</v>
      </c>
      <c r="O108" s="172">
        <f t="shared" si="37"/>
        <v>0</v>
      </c>
      <c r="P108" s="172">
        <f t="shared" si="37"/>
        <v>0</v>
      </c>
      <c r="Q108" s="172">
        <f t="shared" si="37"/>
        <v>0</v>
      </c>
      <c r="R108" s="172">
        <f t="shared" si="37"/>
        <v>0</v>
      </c>
      <c r="S108" s="172">
        <f t="shared" si="37"/>
        <v>0</v>
      </c>
      <c r="T108" s="172">
        <f t="shared" si="37"/>
        <v>0</v>
      </c>
      <c r="U108" s="172">
        <f t="shared" si="37"/>
        <v>0</v>
      </c>
      <c r="V108" s="172">
        <f t="shared" si="37"/>
        <v>0</v>
      </c>
      <c r="W108" s="172">
        <f t="shared" si="37"/>
        <v>0</v>
      </c>
      <c r="X108" s="172">
        <f t="shared" si="37"/>
        <v>0</v>
      </c>
      <c r="Y108" s="172">
        <f t="shared" si="37"/>
        <v>0</v>
      </c>
      <c r="Z108" s="172">
        <f t="shared" ref="Z108:AK108" si="38">Z109+Z110</f>
        <v>0</v>
      </c>
      <c r="AA108" s="172">
        <f t="shared" si="38"/>
        <v>0</v>
      </c>
      <c r="AB108" s="172">
        <f t="shared" si="38"/>
        <v>0</v>
      </c>
      <c r="AC108" s="172">
        <f t="shared" si="38"/>
        <v>0</v>
      </c>
      <c r="AD108" s="172">
        <f t="shared" si="38"/>
        <v>0</v>
      </c>
      <c r="AE108" s="172">
        <f t="shared" si="38"/>
        <v>0</v>
      </c>
      <c r="AF108" s="172">
        <f t="shared" si="38"/>
        <v>0</v>
      </c>
      <c r="AG108" s="172">
        <f t="shared" si="38"/>
        <v>0</v>
      </c>
      <c r="AH108" s="172">
        <f t="shared" si="38"/>
        <v>0</v>
      </c>
      <c r="AI108" s="172">
        <f t="shared" si="38"/>
        <v>0</v>
      </c>
      <c r="AJ108" s="172">
        <f t="shared" si="38"/>
        <v>0</v>
      </c>
      <c r="AK108" s="172">
        <f t="shared" si="38"/>
        <v>0</v>
      </c>
      <c r="IE108" s="42"/>
      <c r="IF108" s="42"/>
      <c r="IG108" s="42"/>
      <c r="IH108" s="42"/>
      <c r="II108" s="42"/>
      <c r="IJ108" s="42"/>
      <c r="IK108" s="42"/>
      <c r="IL108" s="42"/>
      <c r="IM108" s="42"/>
      <c r="IN108" s="42"/>
      <c r="IO108" s="42"/>
      <c r="IP108" s="42"/>
      <c r="IQ108" s="42"/>
      <c r="IR108" s="42"/>
      <c r="IS108" s="42"/>
      <c r="IT108" s="42"/>
      <c r="IU108" s="42"/>
      <c r="IV108" s="42"/>
    </row>
    <row r="109" spans="2:256" s="73" customFormat="1" ht="10.5" customHeight="1">
      <c r="B109" s="51"/>
      <c r="C109" s="51"/>
      <c r="D109" s="51"/>
      <c r="E109" s="53" t="s">
        <v>140</v>
      </c>
      <c r="F109" s="51"/>
      <c r="G109" s="59" t="s">
        <v>226</v>
      </c>
      <c r="H109" s="8">
        <v>0</v>
      </c>
      <c r="I109" s="78">
        <v>0</v>
      </c>
      <c r="J109" s="78">
        <v>0</v>
      </c>
      <c r="K109" s="78">
        <v>0</v>
      </c>
      <c r="L109" s="78">
        <v>0</v>
      </c>
      <c r="M109" s="78">
        <v>0</v>
      </c>
      <c r="N109" s="78">
        <v>0</v>
      </c>
      <c r="O109" s="78">
        <v>0</v>
      </c>
      <c r="P109" s="78">
        <v>0</v>
      </c>
      <c r="Q109" s="78">
        <v>0</v>
      </c>
      <c r="R109" s="78">
        <v>0</v>
      </c>
      <c r="S109" s="78">
        <v>0</v>
      </c>
      <c r="T109" s="78">
        <v>0</v>
      </c>
      <c r="U109" s="78">
        <v>0</v>
      </c>
      <c r="V109" s="78">
        <v>0</v>
      </c>
      <c r="W109" s="78">
        <v>0</v>
      </c>
      <c r="X109" s="78">
        <v>0</v>
      </c>
      <c r="Y109" s="78">
        <v>0</v>
      </c>
      <c r="Z109" s="78">
        <v>0</v>
      </c>
      <c r="AA109" s="78">
        <v>0</v>
      </c>
      <c r="AB109" s="78">
        <v>0</v>
      </c>
      <c r="AC109" s="78">
        <v>0</v>
      </c>
      <c r="AD109" s="78">
        <v>0</v>
      </c>
      <c r="AE109" s="78">
        <v>0</v>
      </c>
      <c r="AF109" s="78">
        <v>0</v>
      </c>
      <c r="AG109" s="78">
        <v>0</v>
      </c>
      <c r="AH109" s="78">
        <v>0</v>
      </c>
      <c r="AI109" s="78">
        <v>0</v>
      </c>
      <c r="AJ109" s="78">
        <v>0</v>
      </c>
      <c r="AK109" s="78">
        <v>0</v>
      </c>
      <c r="IE109" s="42"/>
      <c r="IF109" s="42"/>
      <c r="IG109" s="42"/>
      <c r="IH109" s="42"/>
      <c r="II109" s="42"/>
      <c r="IJ109" s="42"/>
      <c r="IK109" s="42"/>
      <c r="IL109" s="42"/>
      <c r="IM109" s="42"/>
      <c r="IN109" s="42"/>
      <c r="IO109" s="42"/>
      <c r="IP109" s="42"/>
      <c r="IQ109" s="42"/>
      <c r="IR109" s="42"/>
      <c r="IS109" s="42"/>
      <c r="IT109" s="42"/>
      <c r="IU109" s="42"/>
      <c r="IV109" s="42"/>
    </row>
    <row r="110" spans="2:256" s="73" customFormat="1" ht="12">
      <c r="B110" s="51"/>
      <c r="C110" s="51"/>
      <c r="D110" s="51"/>
      <c r="E110" s="54">
        <v>99</v>
      </c>
      <c r="F110" s="51"/>
      <c r="G110" s="59" t="s">
        <v>227</v>
      </c>
      <c r="H110" s="8">
        <v>0</v>
      </c>
      <c r="I110" s="78">
        <v>0</v>
      </c>
      <c r="J110" s="78">
        <v>0</v>
      </c>
      <c r="K110" s="78">
        <v>0</v>
      </c>
      <c r="L110" s="78">
        <v>0</v>
      </c>
      <c r="M110" s="78">
        <v>0</v>
      </c>
      <c r="N110" s="78">
        <v>0</v>
      </c>
      <c r="O110" s="78">
        <v>0</v>
      </c>
      <c r="P110" s="78">
        <v>0</v>
      </c>
      <c r="Q110" s="78">
        <v>0</v>
      </c>
      <c r="R110" s="78">
        <v>0</v>
      </c>
      <c r="S110" s="78">
        <v>0</v>
      </c>
      <c r="T110" s="78">
        <v>0</v>
      </c>
      <c r="U110" s="78">
        <v>0</v>
      </c>
      <c r="V110" s="78">
        <v>0</v>
      </c>
      <c r="W110" s="78">
        <v>0</v>
      </c>
      <c r="X110" s="78">
        <v>0</v>
      </c>
      <c r="Y110" s="78">
        <v>0</v>
      </c>
      <c r="Z110" s="78">
        <v>0</v>
      </c>
      <c r="AA110" s="78">
        <v>0</v>
      </c>
      <c r="AB110" s="78">
        <v>0</v>
      </c>
      <c r="AC110" s="78">
        <v>0</v>
      </c>
      <c r="AD110" s="78">
        <v>0</v>
      </c>
      <c r="AE110" s="78">
        <v>0</v>
      </c>
      <c r="AF110" s="78">
        <v>0</v>
      </c>
      <c r="AG110" s="78">
        <v>0</v>
      </c>
      <c r="AH110" s="78">
        <v>0</v>
      </c>
      <c r="AI110" s="78">
        <v>0</v>
      </c>
      <c r="AJ110" s="78">
        <v>0</v>
      </c>
      <c r="AK110" s="78">
        <v>0</v>
      </c>
      <c r="IE110" s="42"/>
      <c r="IF110" s="42"/>
      <c r="IG110" s="42"/>
      <c r="IH110" s="42"/>
      <c r="II110" s="42"/>
      <c r="IJ110" s="42"/>
      <c r="IK110" s="42"/>
      <c r="IL110" s="42"/>
      <c r="IM110" s="42"/>
      <c r="IN110" s="42"/>
      <c r="IO110" s="42"/>
      <c r="IP110" s="42"/>
      <c r="IQ110" s="42"/>
      <c r="IR110" s="42"/>
      <c r="IS110" s="42"/>
      <c r="IT110" s="42"/>
      <c r="IU110" s="42"/>
      <c r="IV110" s="42"/>
    </row>
    <row r="111" spans="2:256" s="73" customFormat="1" ht="12.95" customHeight="1">
      <c r="B111" s="53" t="s">
        <v>146</v>
      </c>
      <c r="C111" s="51"/>
      <c r="D111" s="51"/>
      <c r="E111" s="51"/>
      <c r="F111" s="51"/>
      <c r="G111" s="61" t="s">
        <v>4</v>
      </c>
      <c r="H111" s="164">
        <f>H112+H125+H144</f>
        <v>0</v>
      </c>
      <c r="I111" s="165">
        <f t="shared" ref="I111:Y111" si="39">I112+I125+I144</f>
        <v>0</v>
      </c>
      <c r="J111" s="165">
        <f t="shared" si="39"/>
        <v>0</v>
      </c>
      <c r="K111" s="165">
        <f t="shared" si="39"/>
        <v>0</v>
      </c>
      <c r="L111" s="165">
        <f t="shared" si="39"/>
        <v>0</v>
      </c>
      <c r="M111" s="165">
        <f t="shared" si="39"/>
        <v>0</v>
      </c>
      <c r="N111" s="165">
        <f t="shared" si="39"/>
        <v>0</v>
      </c>
      <c r="O111" s="165">
        <f t="shared" si="39"/>
        <v>0</v>
      </c>
      <c r="P111" s="165">
        <f t="shared" si="39"/>
        <v>0</v>
      </c>
      <c r="Q111" s="165">
        <f t="shared" si="39"/>
        <v>0</v>
      </c>
      <c r="R111" s="165">
        <f t="shared" si="39"/>
        <v>0</v>
      </c>
      <c r="S111" s="165">
        <f t="shared" si="39"/>
        <v>0</v>
      </c>
      <c r="T111" s="165">
        <f t="shared" si="39"/>
        <v>0</v>
      </c>
      <c r="U111" s="165">
        <f t="shared" si="39"/>
        <v>0</v>
      </c>
      <c r="V111" s="165">
        <f t="shared" si="39"/>
        <v>0</v>
      </c>
      <c r="W111" s="165">
        <f t="shared" si="39"/>
        <v>0</v>
      </c>
      <c r="X111" s="165">
        <f t="shared" si="39"/>
        <v>0</v>
      </c>
      <c r="Y111" s="165">
        <f t="shared" si="39"/>
        <v>0</v>
      </c>
      <c r="Z111" s="165">
        <f t="shared" ref="Z111:AK111" si="40">Z112+Z125+Z144</f>
        <v>0</v>
      </c>
      <c r="AA111" s="165">
        <f t="shared" si="40"/>
        <v>0</v>
      </c>
      <c r="AB111" s="165">
        <f t="shared" si="40"/>
        <v>0</v>
      </c>
      <c r="AC111" s="165">
        <f t="shared" si="40"/>
        <v>0</v>
      </c>
      <c r="AD111" s="165">
        <f t="shared" si="40"/>
        <v>0</v>
      </c>
      <c r="AE111" s="165">
        <f t="shared" si="40"/>
        <v>0</v>
      </c>
      <c r="AF111" s="165">
        <f t="shared" si="40"/>
        <v>0</v>
      </c>
      <c r="AG111" s="165">
        <f t="shared" si="40"/>
        <v>0</v>
      </c>
      <c r="AH111" s="165">
        <f t="shared" si="40"/>
        <v>0</v>
      </c>
      <c r="AI111" s="165">
        <f t="shared" si="40"/>
        <v>0</v>
      </c>
      <c r="AJ111" s="165">
        <f t="shared" si="40"/>
        <v>0</v>
      </c>
      <c r="AK111" s="165">
        <f t="shared" si="40"/>
        <v>0</v>
      </c>
      <c r="IE111" s="42"/>
      <c r="IF111" s="42"/>
      <c r="IG111" s="42"/>
      <c r="IH111" s="42"/>
      <c r="II111" s="42"/>
      <c r="IJ111" s="42"/>
      <c r="IK111" s="42"/>
      <c r="IL111" s="42"/>
      <c r="IM111" s="42"/>
      <c r="IN111" s="42"/>
      <c r="IO111" s="42"/>
      <c r="IP111" s="42"/>
      <c r="IQ111" s="42"/>
      <c r="IR111" s="42"/>
      <c r="IS111" s="42"/>
      <c r="IT111" s="42"/>
      <c r="IU111" s="42"/>
      <c r="IV111" s="42"/>
    </row>
    <row r="112" spans="2:256" s="73" customFormat="1" ht="12.95" customHeight="1">
      <c r="B112" s="51"/>
      <c r="C112" s="46" t="s">
        <v>140</v>
      </c>
      <c r="D112" s="51"/>
      <c r="E112" s="51"/>
      <c r="F112" s="51"/>
      <c r="G112" s="173" t="s">
        <v>228</v>
      </c>
      <c r="H112" s="155">
        <f>H113+H114+H115+H116+H117+H118+H119+H120+H121+H122+H123+H124</f>
        <v>0</v>
      </c>
      <c r="I112" s="156">
        <f t="shared" ref="I112:Y112" si="41">I113+I114+I115+I116+I117+I118+I119+I120+I121+I122+I123+I124</f>
        <v>0</v>
      </c>
      <c r="J112" s="156">
        <f t="shared" si="41"/>
        <v>0</v>
      </c>
      <c r="K112" s="156">
        <f t="shared" si="41"/>
        <v>0</v>
      </c>
      <c r="L112" s="156">
        <f t="shared" si="41"/>
        <v>0</v>
      </c>
      <c r="M112" s="156">
        <f t="shared" si="41"/>
        <v>0</v>
      </c>
      <c r="N112" s="156">
        <f t="shared" si="41"/>
        <v>0</v>
      </c>
      <c r="O112" s="156">
        <f t="shared" si="41"/>
        <v>0</v>
      </c>
      <c r="P112" s="156">
        <f t="shared" si="41"/>
        <v>0</v>
      </c>
      <c r="Q112" s="156">
        <f t="shared" si="41"/>
        <v>0</v>
      </c>
      <c r="R112" s="156">
        <f t="shared" si="41"/>
        <v>0</v>
      </c>
      <c r="S112" s="156">
        <f t="shared" si="41"/>
        <v>0</v>
      </c>
      <c r="T112" s="156">
        <f t="shared" si="41"/>
        <v>0</v>
      </c>
      <c r="U112" s="156">
        <f t="shared" si="41"/>
        <v>0</v>
      </c>
      <c r="V112" s="156">
        <f t="shared" si="41"/>
        <v>0</v>
      </c>
      <c r="W112" s="156">
        <f t="shared" si="41"/>
        <v>0</v>
      </c>
      <c r="X112" s="156">
        <f t="shared" si="41"/>
        <v>0</v>
      </c>
      <c r="Y112" s="156">
        <f t="shared" si="41"/>
        <v>0</v>
      </c>
      <c r="Z112" s="156">
        <f t="shared" ref="Z112:AK112" si="42">Z113+Z114+Z115+Z116+Z117+Z118+Z119+Z120+Z121+Z122+Z123+Z124</f>
        <v>0</v>
      </c>
      <c r="AA112" s="156">
        <f t="shared" si="42"/>
        <v>0</v>
      </c>
      <c r="AB112" s="156">
        <f t="shared" si="42"/>
        <v>0</v>
      </c>
      <c r="AC112" s="156">
        <f t="shared" si="42"/>
        <v>0</v>
      </c>
      <c r="AD112" s="156">
        <f t="shared" si="42"/>
        <v>0</v>
      </c>
      <c r="AE112" s="156">
        <f t="shared" si="42"/>
        <v>0</v>
      </c>
      <c r="AF112" s="156">
        <f t="shared" si="42"/>
        <v>0</v>
      </c>
      <c r="AG112" s="156">
        <f t="shared" si="42"/>
        <v>0</v>
      </c>
      <c r="AH112" s="156">
        <f t="shared" si="42"/>
        <v>0</v>
      </c>
      <c r="AI112" s="156">
        <f t="shared" si="42"/>
        <v>0</v>
      </c>
      <c r="AJ112" s="156">
        <f t="shared" si="42"/>
        <v>0</v>
      </c>
      <c r="AK112" s="156">
        <f t="shared" si="42"/>
        <v>0</v>
      </c>
      <c r="IE112" s="42"/>
      <c r="IF112" s="42"/>
      <c r="IG112" s="42"/>
      <c r="IH112" s="42"/>
      <c r="II112" s="42"/>
      <c r="IJ112" s="42"/>
      <c r="IK112" s="42"/>
      <c r="IL112" s="42"/>
      <c r="IM112" s="42"/>
      <c r="IN112" s="42"/>
      <c r="IO112" s="42"/>
      <c r="IP112" s="42"/>
      <c r="IQ112" s="42"/>
      <c r="IR112" s="42"/>
      <c r="IS112" s="42"/>
      <c r="IT112" s="42"/>
      <c r="IU112" s="42"/>
      <c r="IV112" s="42"/>
    </row>
    <row r="113" spans="2:256" s="73" customFormat="1" ht="12.95" customHeight="1">
      <c r="B113" s="51"/>
      <c r="C113" s="51"/>
      <c r="D113" s="46" t="s">
        <v>140</v>
      </c>
      <c r="E113" s="51"/>
      <c r="F113" s="51"/>
      <c r="G113" s="160" t="s">
        <v>229</v>
      </c>
      <c r="H113" s="23">
        <v>0</v>
      </c>
      <c r="I113" s="76">
        <v>0</v>
      </c>
      <c r="J113" s="76">
        <v>0</v>
      </c>
      <c r="K113" s="76">
        <v>0</v>
      </c>
      <c r="L113" s="76">
        <v>0</v>
      </c>
      <c r="M113" s="76">
        <v>0</v>
      </c>
      <c r="N113" s="76">
        <v>0</v>
      </c>
      <c r="O113" s="76">
        <v>0</v>
      </c>
      <c r="P113" s="76">
        <v>0</v>
      </c>
      <c r="Q113" s="76">
        <v>0</v>
      </c>
      <c r="R113" s="76">
        <v>0</v>
      </c>
      <c r="S113" s="76">
        <v>0</v>
      </c>
      <c r="T113" s="76">
        <v>0</v>
      </c>
      <c r="U113" s="76">
        <v>0</v>
      </c>
      <c r="V113" s="76">
        <v>0</v>
      </c>
      <c r="W113" s="76">
        <v>0</v>
      </c>
      <c r="X113" s="76">
        <v>0</v>
      </c>
      <c r="Y113" s="76">
        <v>0</v>
      </c>
      <c r="Z113" s="76">
        <v>0</v>
      </c>
      <c r="AA113" s="76">
        <v>0</v>
      </c>
      <c r="AB113" s="76">
        <v>0</v>
      </c>
      <c r="AC113" s="76">
        <v>0</v>
      </c>
      <c r="AD113" s="76">
        <v>0</v>
      </c>
      <c r="AE113" s="76">
        <v>0</v>
      </c>
      <c r="AF113" s="76">
        <v>0</v>
      </c>
      <c r="AG113" s="76">
        <v>0</v>
      </c>
      <c r="AH113" s="76">
        <v>0</v>
      </c>
      <c r="AI113" s="76">
        <v>0</v>
      </c>
      <c r="AJ113" s="76">
        <v>0</v>
      </c>
      <c r="AK113" s="76">
        <v>0</v>
      </c>
      <c r="IE113" s="42"/>
      <c r="IF113" s="42"/>
      <c r="IG113" s="42"/>
      <c r="IH113" s="42"/>
      <c r="II113" s="42"/>
      <c r="IJ113" s="42"/>
      <c r="IK113" s="42"/>
      <c r="IL113" s="42"/>
      <c r="IM113" s="42"/>
      <c r="IN113" s="42"/>
      <c r="IO113" s="42"/>
      <c r="IP113" s="42"/>
      <c r="IQ113" s="42"/>
      <c r="IR113" s="42"/>
      <c r="IS113" s="42"/>
      <c r="IT113" s="42"/>
      <c r="IU113" s="42"/>
      <c r="IV113" s="42"/>
    </row>
    <row r="114" spans="2:256" s="73" customFormat="1" ht="12.95" customHeight="1">
      <c r="B114" s="51"/>
      <c r="C114" s="51"/>
      <c r="D114" s="46" t="s">
        <v>142</v>
      </c>
      <c r="E114" s="51"/>
      <c r="F114" s="51"/>
      <c r="G114" s="160" t="s">
        <v>230</v>
      </c>
      <c r="H114" s="23">
        <v>0</v>
      </c>
      <c r="I114" s="76">
        <v>0</v>
      </c>
      <c r="J114" s="76">
        <v>0</v>
      </c>
      <c r="K114" s="76">
        <v>0</v>
      </c>
      <c r="L114" s="76">
        <v>0</v>
      </c>
      <c r="M114" s="76">
        <v>0</v>
      </c>
      <c r="N114" s="76">
        <v>0</v>
      </c>
      <c r="O114" s="76">
        <v>0</v>
      </c>
      <c r="P114" s="76">
        <v>0</v>
      </c>
      <c r="Q114" s="76">
        <v>0</v>
      </c>
      <c r="R114" s="76">
        <v>0</v>
      </c>
      <c r="S114" s="76">
        <v>0</v>
      </c>
      <c r="T114" s="76">
        <v>0</v>
      </c>
      <c r="U114" s="76">
        <v>0</v>
      </c>
      <c r="V114" s="76">
        <v>0</v>
      </c>
      <c r="W114" s="76">
        <v>0</v>
      </c>
      <c r="X114" s="76">
        <v>0</v>
      </c>
      <c r="Y114" s="76">
        <v>0</v>
      </c>
      <c r="Z114" s="76">
        <v>0</v>
      </c>
      <c r="AA114" s="76">
        <v>0</v>
      </c>
      <c r="AB114" s="76">
        <v>0</v>
      </c>
      <c r="AC114" s="76">
        <v>0</v>
      </c>
      <c r="AD114" s="76">
        <v>0</v>
      </c>
      <c r="AE114" s="76">
        <v>0</v>
      </c>
      <c r="AF114" s="76">
        <v>0</v>
      </c>
      <c r="AG114" s="76">
        <v>0</v>
      </c>
      <c r="AH114" s="76">
        <v>0</v>
      </c>
      <c r="AI114" s="76">
        <v>0</v>
      </c>
      <c r="AJ114" s="76">
        <v>0</v>
      </c>
      <c r="AK114" s="76">
        <v>0</v>
      </c>
      <c r="IE114" s="42"/>
      <c r="IF114" s="42"/>
      <c r="IG114" s="42"/>
      <c r="IH114" s="42"/>
      <c r="II114" s="42"/>
      <c r="IJ114" s="42"/>
      <c r="IK114" s="42"/>
      <c r="IL114" s="42"/>
      <c r="IM114" s="42"/>
      <c r="IN114" s="42"/>
      <c r="IO114" s="42"/>
      <c r="IP114" s="42"/>
      <c r="IQ114" s="42"/>
      <c r="IR114" s="42"/>
      <c r="IS114" s="42"/>
      <c r="IT114" s="42"/>
      <c r="IU114" s="42"/>
      <c r="IV114" s="42"/>
    </row>
    <row r="115" spans="2:256" s="73" customFormat="1" ht="12.95" customHeight="1">
      <c r="B115" s="51"/>
      <c r="C115" s="51"/>
      <c r="D115" s="46" t="s">
        <v>143</v>
      </c>
      <c r="E115" s="51"/>
      <c r="F115" s="51"/>
      <c r="G115" s="160" t="s">
        <v>231</v>
      </c>
      <c r="H115" s="23">
        <v>0</v>
      </c>
      <c r="I115" s="76">
        <v>0</v>
      </c>
      <c r="J115" s="76">
        <v>0</v>
      </c>
      <c r="K115" s="76">
        <v>0</v>
      </c>
      <c r="L115" s="76">
        <v>0</v>
      </c>
      <c r="M115" s="76">
        <v>0</v>
      </c>
      <c r="N115" s="76">
        <v>0</v>
      </c>
      <c r="O115" s="76">
        <v>0</v>
      </c>
      <c r="P115" s="76">
        <v>0</v>
      </c>
      <c r="Q115" s="76">
        <v>0</v>
      </c>
      <c r="R115" s="76">
        <v>0</v>
      </c>
      <c r="S115" s="76">
        <v>0</v>
      </c>
      <c r="T115" s="76">
        <v>0</v>
      </c>
      <c r="U115" s="76">
        <v>0</v>
      </c>
      <c r="V115" s="76">
        <v>0</v>
      </c>
      <c r="W115" s="76">
        <v>0</v>
      </c>
      <c r="X115" s="76">
        <v>0</v>
      </c>
      <c r="Y115" s="76">
        <v>0</v>
      </c>
      <c r="Z115" s="76">
        <v>0</v>
      </c>
      <c r="AA115" s="76">
        <v>0</v>
      </c>
      <c r="AB115" s="76">
        <v>0</v>
      </c>
      <c r="AC115" s="76">
        <v>0</v>
      </c>
      <c r="AD115" s="76">
        <v>0</v>
      </c>
      <c r="AE115" s="76">
        <v>0</v>
      </c>
      <c r="AF115" s="76">
        <v>0</v>
      </c>
      <c r="AG115" s="76">
        <v>0</v>
      </c>
      <c r="AH115" s="76">
        <v>0</v>
      </c>
      <c r="AI115" s="76">
        <v>0</v>
      </c>
      <c r="AJ115" s="76">
        <v>0</v>
      </c>
      <c r="AK115" s="76">
        <v>0</v>
      </c>
      <c r="IE115" s="42"/>
      <c r="IF115" s="42"/>
      <c r="IG115" s="42"/>
      <c r="IH115" s="42"/>
      <c r="II115" s="42"/>
      <c r="IJ115" s="42"/>
      <c r="IK115" s="42"/>
      <c r="IL115" s="42"/>
      <c r="IM115" s="42"/>
      <c r="IN115" s="42"/>
      <c r="IO115" s="42"/>
      <c r="IP115" s="42"/>
      <c r="IQ115" s="42"/>
      <c r="IR115" s="42"/>
      <c r="IS115" s="42"/>
      <c r="IT115" s="42"/>
      <c r="IU115" s="42"/>
      <c r="IV115" s="42"/>
    </row>
    <row r="116" spans="2:256" s="73" customFormat="1" ht="12.95" customHeight="1">
      <c r="B116" s="51"/>
      <c r="C116" s="51"/>
      <c r="D116" s="46" t="s">
        <v>144</v>
      </c>
      <c r="E116" s="51"/>
      <c r="F116" s="51"/>
      <c r="G116" s="160" t="s">
        <v>232</v>
      </c>
      <c r="H116" s="23">
        <v>0</v>
      </c>
      <c r="I116" s="76">
        <v>0</v>
      </c>
      <c r="J116" s="76">
        <v>0</v>
      </c>
      <c r="K116" s="76">
        <v>0</v>
      </c>
      <c r="L116" s="76">
        <v>0</v>
      </c>
      <c r="M116" s="76">
        <v>0</v>
      </c>
      <c r="N116" s="76">
        <v>0</v>
      </c>
      <c r="O116" s="76">
        <v>0</v>
      </c>
      <c r="P116" s="76">
        <v>0</v>
      </c>
      <c r="Q116" s="76">
        <v>0</v>
      </c>
      <c r="R116" s="76">
        <v>0</v>
      </c>
      <c r="S116" s="76">
        <v>0</v>
      </c>
      <c r="T116" s="76">
        <v>0</v>
      </c>
      <c r="U116" s="76">
        <v>0</v>
      </c>
      <c r="V116" s="76">
        <v>0</v>
      </c>
      <c r="W116" s="76">
        <v>0</v>
      </c>
      <c r="X116" s="76">
        <v>0</v>
      </c>
      <c r="Y116" s="76">
        <v>0</v>
      </c>
      <c r="Z116" s="76">
        <v>0</v>
      </c>
      <c r="AA116" s="76">
        <v>0</v>
      </c>
      <c r="AB116" s="76">
        <v>0</v>
      </c>
      <c r="AC116" s="76">
        <v>0</v>
      </c>
      <c r="AD116" s="76">
        <v>0</v>
      </c>
      <c r="AE116" s="76">
        <v>0</v>
      </c>
      <c r="AF116" s="76">
        <v>0</v>
      </c>
      <c r="AG116" s="76">
        <v>0</v>
      </c>
      <c r="AH116" s="76">
        <v>0</v>
      </c>
      <c r="AI116" s="76">
        <v>0</v>
      </c>
      <c r="AJ116" s="76">
        <v>0</v>
      </c>
      <c r="AK116" s="76">
        <v>0</v>
      </c>
      <c r="IE116" s="42"/>
      <c r="IF116" s="42"/>
      <c r="IG116" s="42"/>
      <c r="IH116" s="42"/>
      <c r="II116" s="42"/>
      <c r="IJ116" s="42"/>
      <c r="IK116" s="42"/>
      <c r="IL116" s="42"/>
      <c r="IM116" s="42"/>
      <c r="IN116" s="42"/>
      <c r="IO116" s="42"/>
      <c r="IP116" s="42"/>
      <c r="IQ116" s="42"/>
      <c r="IR116" s="42"/>
      <c r="IS116" s="42"/>
      <c r="IT116" s="42"/>
      <c r="IU116" s="42"/>
      <c r="IV116" s="42"/>
    </row>
    <row r="117" spans="2:256" s="73" customFormat="1" ht="12.95" customHeight="1">
      <c r="B117" s="51"/>
      <c r="C117" s="51"/>
      <c r="D117" s="46" t="s">
        <v>145</v>
      </c>
      <c r="E117" s="51"/>
      <c r="F117" s="51"/>
      <c r="G117" s="159" t="s">
        <v>233</v>
      </c>
      <c r="H117" s="23">
        <v>0</v>
      </c>
      <c r="I117" s="76">
        <v>0</v>
      </c>
      <c r="J117" s="76">
        <v>0</v>
      </c>
      <c r="K117" s="76">
        <v>0</v>
      </c>
      <c r="L117" s="76">
        <v>0</v>
      </c>
      <c r="M117" s="76">
        <v>0</v>
      </c>
      <c r="N117" s="76">
        <v>0</v>
      </c>
      <c r="O117" s="76">
        <v>0</v>
      </c>
      <c r="P117" s="76">
        <v>0</v>
      </c>
      <c r="Q117" s="76">
        <v>0</v>
      </c>
      <c r="R117" s="76">
        <v>0</v>
      </c>
      <c r="S117" s="76">
        <v>0</v>
      </c>
      <c r="T117" s="76">
        <v>0</v>
      </c>
      <c r="U117" s="76">
        <v>0</v>
      </c>
      <c r="V117" s="76">
        <v>0</v>
      </c>
      <c r="W117" s="76">
        <v>0</v>
      </c>
      <c r="X117" s="76">
        <v>0</v>
      </c>
      <c r="Y117" s="76">
        <v>0</v>
      </c>
      <c r="Z117" s="76">
        <v>0</v>
      </c>
      <c r="AA117" s="76">
        <v>0</v>
      </c>
      <c r="AB117" s="76">
        <v>0</v>
      </c>
      <c r="AC117" s="76">
        <v>0</v>
      </c>
      <c r="AD117" s="76">
        <v>0</v>
      </c>
      <c r="AE117" s="76">
        <v>0</v>
      </c>
      <c r="AF117" s="76">
        <v>0</v>
      </c>
      <c r="AG117" s="76">
        <v>0</v>
      </c>
      <c r="AH117" s="76">
        <v>0</v>
      </c>
      <c r="AI117" s="76">
        <v>0</v>
      </c>
      <c r="AJ117" s="76">
        <v>0</v>
      </c>
      <c r="AK117" s="76">
        <v>0</v>
      </c>
      <c r="IE117" s="42"/>
      <c r="IF117" s="42"/>
      <c r="IG117" s="42"/>
      <c r="IH117" s="42"/>
      <c r="II117" s="42"/>
      <c r="IJ117" s="42"/>
      <c r="IK117" s="42"/>
      <c r="IL117" s="42"/>
      <c r="IM117" s="42"/>
      <c r="IN117" s="42"/>
      <c r="IO117" s="42"/>
      <c r="IP117" s="42"/>
      <c r="IQ117" s="42"/>
      <c r="IR117" s="42"/>
      <c r="IS117" s="42"/>
      <c r="IT117" s="42"/>
      <c r="IU117" s="42"/>
      <c r="IV117" s="42"/>
    </row>
    <row r="118" spans="2:256" s="73" customFormat="1" ht="12.95" customHeight="1">
      <c r="B118" s="51"/>
      <c r="C118" s="51"/>
      <c r="D118" s="46" t="s">
        <v>151</v>
      </c>
      <c r="E118" s="51"/>
      <c r="F118" s="51"/>
      <c r="G118" s="160" t="s">
        <v>234</v>
      </c>
      <c r="H118" s="23">
        <v>0</v>
      </c>
      <c r="I118" s="76">
        <v>0</v>
      </c>
      <c r="J118" s="76">
        <v>0</v>
      </c>
      <c r="K118" s="76">
        <v>0</v>
      </c>
      <c r="L118" s="76">
        <v>0</v>
      </c>
      <c r="M118" s="76">
        <v>0</v>
      </c>
      <c r="N118" s="76">
        <v>0</v>
      </c>
      <c r="O118" s="76">
        <v>0</v>
      </c>
      <c r="P118" s="76">
        <v>0</v>
      </c>
      <c r="Q118" s="76">
        <v>0</v>
      </c>
      <c r="R118" s="76">
        <v>0</v>
      </c>
      <c r="S118" s="76">
        <v>0</v>
      </c>
      <c r="T118" s="76">
        <v>0</v>
      </c>
      <c r="U118" s="76">
        <v>0</v>
      </c>
      <c r="V118" s="76">
        <v>0</v>
      </c>
      <c r="W118" s="76">
        <v>0</v>
      </c>
      <c r="X118" s="76">
        <v>0</v>
      </c>
      <c r="Y118" s="76">
        <v>0</v>
      </c>
      <c r="Z118" s="76">
        <v>0</v>
      </c>
      <c r="AA118" s="76">
        <v>0</v>
      </c>
      <c r="AB118" s="76">
        <v>0</v>
      </c>
      <c r="AC118" s="76">
        <v>0</v>
      </c>
      <c r="AD118" s="76">
        <v>0</v>
      </c>
      <c r="AE118" s="76">
        <v>0</v>
      </c>
      <c r="AF118" s="76">
        <v>0</v>
      </c>
      <c r="AG118" s="76">
        <v>0</v>
      </c>
      <c r="AH118" s="76">
        <v>0</v>
      </c>
      <c r="AI118" s="76">
        <v>0</v>
      </c>
      <c r="AJ118" s="76">
        <v>0</v>
      </c>
      <c r="AK118" s="76">
        <v>0</v>
      </c>
      <c r="IE118" s="42"/>
      <c r="IF118" s="42"/>
      <c r="IG118" s="42"/>
      <c r="IH118" s="42"/>
      <c r="II118" s="42"/>
      <c r="IJ118" s="42"/>
      <c r="IK118" s="42"/>
      <c r="IL118" s="42"/>
      <c r="IM118" s="42"/>
      <c r="IN118" s="42"/>
      <c r="IO118" s="42"/>
      <c r="IP118" s="42"/>
      <c r="IQ118" s="42"/>
      <c r="IR118" s="42"/>
      <c r="IS118" s="42"/>
      <c r="IT118" s="42"/>
      <c r="IU118" s="42"/>
      <c r="IV118" s="42"/>
    </row>
    <row r="119" spans="2:256" s="73" customFormat="1" ht="12.95" customHeight="1">
      <c r="B119" s="51"/>
      <c r="C119" s="51"/>
      <c r="D119" s="46" t="s">
        <v>146</v>
      </c>
      <c r="E119" s="51"/>
      <c r="F119" s="51"/>
      <c r="G119" s="159" t="s">
        <v>235</v>
      </c>
      <c r="H119" s="23">
        <v>0</v>
      </c>
      <c r="I119" s="76">
        <v>0</v>
      </c>
      <c r="J119" s="76">
        <v>0</v>
      </c>
      <c r="K119" s="76">
        <v>0</v>
      </c>
      <c r="L119" s="76">
        <v>0</v>
      </c>
      <c r="M119" s="76">
        <v>0</v>
      </c>
      <c r="N119" s="76">
        <v>0</v>
      </c>
      <c r="O119" s="76">
        <v>0</v>
      </c>
      <c r="P119" s="76">
        <v>0</v>
      </c>
      <c r="Q119" s="76">
        <v>0</v>
      </c>
      <c r="R119" s="76">
        <v>0</v>
      </c>
      <c r="S119" s="76">
        <v>0</v>
      </c>
      <c r="T119" s="76">
        <v>0</v>
      </c>
      <c r="U119" s="76">
        <v>0</v>
      </c>
      <c r="V119" s="76">
        <v>0</v>
      </c>
      <c r="W119" s="76">
        <v>0</v>
      </c>
      <c r="X119" s="76">
        <v>0</v>
      </c>
      <c r="Y119" s="76">
        <v>0</v>
      </c>
      <c r="Z119" s="76">
        <v>0</v>
      </c>
      <c r="AA119" s="76">
        <v>0</v>
      </c>
      <c r="AB119" s="76">
        <v>0</v>
      </c>
      <c r="AC119" s="76">
        <v>0</v>
      </c>
      <c r="AD119" s="76">
        <v>0</v>
      </c>
      <c r="AE119" s="76">
        <v>0</v>
      </c>
      <c r="AF119" s="76">
        <v>0</v>
      </c>
      <c r="AG119" s="76">
        <v>0</v>
      </c>
      <c r="AH119" s="76">
        <v>0</v>
      </c>
      <c r="AI119" s="76">
        <v>0</v>
      </c>
      <c r="AJ119" s="76">
        <v>0</v>
      </c>
      <c r="AK119" s="76">
        <v>0</v>
      </c>
      <c r="IE119" s="42"/>
      <c r="IF119" s="42"/>
      <c r="IG119" s="42"/>
      <c r="IH119" s="42"/>
      <c r="II119" s="42"/>
      <c r="IJ119" s="42"/>
      <c r="IK119" s="42"/>
      <c r="IL119" s="42"/>
      <c r="IM119" s="42"/>
      <c r="IN119" s="42"/>
      <c r="IO119" s="42"/>
      <c r="IP119" s="42"/>
      <c r="IQ119" s="42"/>
      <c r="IR119" s="42"/>
      <c r="IS119" s="42"/>
      <c r="IT119" s="42"/>
      <c r="IU119" s="42"/>
      <c r="IV119" s="42"/>
    </row>
    <row r="120" spans="2:256" s="73" customFormat="1" ht="12.95" customHeight="1">
      <c r="B120" s="51"/>
      <c r="C120" s="51"/>
      <c r="D120" s="46" t="s">
        <v>152</v>
      </c>
      <c r="E120" s="51"/>
      <c r="F120" s="51"/>
      <c r="G120" s="174" t="s">
        <v>236</v>
      </c>
      <c r="H120" s="23">
        <v>0</v>
      </c>
      <c r="I120" s="76">
        <v>0</v>
      </c>
      <c r="J120" s="76">
        <v>0</v>
      </c>
      <c r="K120" s="76">
        <v>0</v>
      </c>
      <c r="L120" s="76">
        <v>0</v>
      </c>
      <c r="M120" s="76">
        <v>0</v>
      </c>
      <c r="N120" s="76">
        <v>0</v>
      </c>
      <c r="O120" s="76">
        <v>0</v>
      </c>
      <c r="P120" s="76">
        <v>0</v>
      </c>
      <c r="Q120" s="76">
        <v>0</v>
      </c>
      <c r="R120" s="76">
        <v>0</v>
      </c>
      <c r="S120" s="76">
        <v>0</v>
      </c>
      <c r="T120" s="76">
        <v>0</v>
      </c>
      <c r="U120" s="76">
        <v>0</v>
      </c>
      <c r="V120" s="76">
        <v>0</v>
      </c>
      <c r="W120" s="76">
        <v>0</v>
      </c>
      <c r="X120" s="76">
        <v>0</v>
      </c>
      <c r="Y120" s="76">
        <v>0</v>
      </c>
      <c r="Z120" s="76">
        <v>0</v>
      </c>
      <c r="AA120" s="76">
        <v>0</v>
      </c>
      <c r="AB120" s="76">
        <v>0</v>
      </c>
      <c r="AC120" s="76">
        <v>0</v>
      </c>
      <c r="AD120" s="76">
        <v>0</v>
      </c>
      <c r="AE120" s="76">
        <v>0</v>
      </c>
      <c r="AF120" s="76">
        <v>0</v>
      </c>
      <c r="AG120" s="76">
        <v>0</v>
      </c>
      <c r="AH120" s="76">
        <v>0</v>
      </c>
      <c r="AI120" s="76">
        <v>0</v>
      </c>
      <c r="AJ120" s="76">
        <v>0</v>
      </c>
      <c r="AK120" s="76">
        <v>0</v>
      </c>
      <c r="IE120" s="42"/>
      <c r="IF120" s="42"/>
      <c r="IG120" s="42"/>
      <c r="IH120" s="42"/>
      <c r="II120" s="42"/>
      <c r="IJ120" s="42"/>
      <c r="IK120" s="42"/>
      <c r="IL120" s="42"/>
      <c r="IM120" s="42"/>
      <c r="IN120" s="42"/>
      <c r="IO120" s="42"/>
      <c r="IP120" s="42"/>
      <c r="IQ120" s="42"/>
      <c r="IR120" s="42"/>
      <c r="IS120" s="42"/>
      <c r="IT120" s="42"/>
      <c r="IU120" s="42"/>
      <c r="IV120" s="42"/>
    </row>
    <row r="121" spans="2:256" s="73" customFormat="1" ht="12.95" customHeight="1">
      <c r="B121" s="51"/>
      <c r="C121" s="51"/>
      <c r="D121" s="46" t="s">
        <v>297</v>
      </c>
      <c r="E121" s="51"/>
      <c r="F121" s="51"/>
      <c r="G121" s="175" t="s">
        <v>237</v>
      </c>
      <c r="H121" s="23">
        <v>0</v>
      </c>
      <c r="I121" s="76">
        <v>0</v>
      </c>
      <c r="J121" s="76">
        <v>0</v>
      </c>
      <c r="K121" s="76">
        <v>0</v>
      </c>
      <c r="L121" s="76">
        <v>0</v>
      </c>
      <c r="M121" s="76">
        <v>0</v>
      </c>
      <c r="N121" s="76">
        <v>0</v>
      </c>
      <c r="O121" s="76">
        <v>0</v>
      </c>
      <c r="P121" s="76">
        <v>0</v>
      </c>
      <c r="Q121" s="76">
        <v>0</v>
      </c>
      <c r="R121" s="76">
        <v>0</v>
      </c>
      <c r="S121" s="76">
        <v>0</v>
      </c>
      <c r="T121" s="76">
        <v>0</v>
      </c>
      <c r="U121" s="76">
        <v>0</v>
      </c>
      <c r="V121" s="76">
        <v>0</v>
      </c>
      <c r="W121" s="76">
        <v>0</v>
      </c>
      <c r="X121" s="76">
        <v>0</v>
      </c>
      <c r="Y121" s="76">
        <v>0</v>
      </c>
      <c r="Z121" s="76">
        <v>0</v>
      </c>
      <c r="AA121" s="76">
        <v>0</v>
      </c>
      <c r="AB121" s="76">
        <v>0</v>
      </c>
      <c r="AC121" s="76">
        <v>0</v>
      </c>
      <c r="AD121" s="76">
        <v>0</v>
      </c>
      <c r="AE121" s="76">
        <v>0</v>
      </c>
      <c r="AF121" s="76">
        <v>0</v>
      </c>
      <c r="AG121" s="76">
        <v>0</v>
      </c>
      <c r="AH121" s="76">
        <v>0</v>
      </c>
      <c r="AI121" s="76">
        <v>0</v>
      </c>
      <c r="AJ121" s="76">
        <v>0</v>
      </c>
      <c r="AK121" s="76">
        <v>0</v>
      </c>
      <c r="IE121" s="42"/>
      <c r="IF121" s="42"/>
      <c r="IG121" s="42"/>
      <c r="IH121" s="42"/>
      <c r="II121" s="42"/>
      <c r="IJ121" s="42"/>
      <c r="IK121" s="42"/>
      <c r="IL121" s="42"/>
      <c r="IM121" s="42"/>
      <c r="IN121" s="42"/>
      <c r="IO121" s="42"/>
      <c r="IP121" s="42"/>
      <c r="IQ121" s="42"/>
      <c r="IR121" s="42"/>
      <c r="IS121" s="42"/>
      <c r="IT121" s="42"/>
      <c r="IU121" s="42"/>
      <c r="IV121" s="42"/>
    </row>
    <row r="122" spans="2:256" s="73" customFormat="1" ht="12.95" customHeight="1">
      <c r="B122" s="51"/>
      <c r="C122" s="51"/>
      <c r="D122" s="46" t="s">
        <v>298</v>
      </c>
      <c r="E122" s="51"/>
      <c r="F122" s="51"/>
      <c r="G122" s="159" t="s">
        <v>238</v>
      </c>
      <c r="H122" s="23">
        <v>0</v>
      </c>
      <c r="I122" s="76">
        <v>0</v>
      </c>
      <c r="J122" s="76">
        <v>0</v>
      </c>
      <c r="K122" s="76">
        <v>0</v>
      </c>
      <c r="L122" s="76">
        <v>0</v>
      </c>
      <c r="M122" s="76">
        <v>0</v>
      </c>
      <c r="N122" s="76">
        <v>0</v>
      </c>
      <c r="O122" s="76">
        <v>0</v>
      </c>
      <c r="P122" s="76">
        <v>0</v>
      </c>
      <c r="Q122" s="76">
        <v>0</v>
      </c>
      <c r="R122" s="76">
        <v>0</v>
      </c>
      <c r="S122" s="76">
        <v>0</v>
      </c>
      <c r="T122" s="76">
        <v>0</v>
      </c>
      <c r="U122" s="76">
        <v>0</v>
      </c>
      <c r="V122" s="76">
        <v>0</v>
      </c>
      <c r="W122" s="76">
        <v>0</v>
      </c>
      <c r="X122" s="76">
        <v>0</v>
      </c>
      <c r="Y122" s="76">
        <v>0</v>
      </c>
      <c r="Z122" s="76">
        <v>0</v>
      </c>
      <c r="AA122" s="76">
        <v>0</v>
      </c>
      <c r="AB122" s="76">
        <v>0</v>
      </c>
      <c r="AC122" s="76">
        <v>0</v>
      </c>
      <c r="AD122" s="76">
        <v>0</v>
      </c>
      <c r="AE122" s="76">
        <v>0</v>
      </c>
      <c r="AF122" s="76">
        <v>0</v>
      </c>
      <c r="AG122" s="76">
        <v>0</v>
      </c>
      <c r="AH122" s="76">
        <v>0</v>
      </c>
      <c r="AI122" s="76">
        <v>0</v>
      </c>
      <c r="AJ122" s="76">
        <v>0</v>
      </c>
      <c r="AK122" s="76">
        <v>0</v>
      </c>
      <c r="IE122" s="42"/>
      <c r="IF122" s="42"/>
      <c r="IG122" s="42"/>
      <c r="IH122" s="42"/>
      <c r="II122" s="42"/>
      <c r="IJ122" s="42"/>
      <c r="IK122" s="42"/>
      <c r="IL122" s="42"/>
      <c r="IM122" s="42"/>
      <c r="IN122" s="42"/>
      <c r="IO122" s="42"/>
      <c r="IP122" s="42"/>
      <c r="IQ122" s="42"/>
      <c r="IR122" s="42"/>
      <c r="IS122" s="42"/>
      <c r="IT122" s="42"/>
      <c r="IU122" s="42"/>
      <c r="IV122" s="42"/>
    </row>
    <row r="123" spans="2:256" s="73" customFormat="1" ht="12.95" customHeight="1">
      <c r="B123" s="51"/>
      <c r="C123" s="51"/>
      <c r="D123" s="46" t="s">
        <v>299</v>
      </c>
      <c r="E123" s="51"/>
      <c r="F123" s="51"/>
      <c r="G123" s="160" t="s">
        <v>268</v>
      </c>
      <c r="H123" s="23">
        <v>0</v>
      </c>
      <c r="I123" s="76">
        <v>0</v>
      </c>
      <c r="J123" s="76">
        <v>0</v>
      </c>
      <c r="K123" s="76">
        <v>0</v>
      </c>
      <c r="L123" s="76">
        <v>0</v>
      </c>
      <c r="M123" s="76">
        <v>0</v>
      </c>
      <c r="N123" s="76">
        <v>0</v>
      </c>
      <c r="O123" s="76">
        <v>0</v>
      </c>
      <c r="P123" s="76">
        <v>0</v>
      </c>
      <c r="Q123" s="76">
        <v>0</v>
      </c>
      <c r="R123" s="76">
        <v>0</v>
      </c>
      <c r="S123" s="76">
        <v>0</v>
      </c>
      <c r="T123" s="76">
        <v>0</v>
      </c>
      <c r="U123" s="76">
        <v>0</v>
      </c>
      <c r="V123" s="76">
        <v>0</v>
      </c>
      <c r="W123" s="76">
        <v>0</v>
      </c>
      <c r="X123" s="76">
        <v>0</v>
      </c>
      <c r="Y123" s="76">
        <v>0</v>
      </c>
      <c r="Z123" s="76">
        <v>0</v>
      </c>
      <c r="AA123" s="76">
        <v>0</v>
      </c>
      <c r="AB123" s="76">
        <v>0</v>
      </c>
      <c r="AC123" s="76">
        <v>0</v>
      </c>
      <c r="AD123" s="76">
        <v>0</v>
      </c>
      <c r="AE123" s="76">
        <v>0</v>
      </c>
      <c r="AF123" s="76">
        <v>0</v>
      </c>
      <c r="AG123" s="76">
        <v>0</v>
      </c>
      <c r="AH123" s="76">
        <v>0</v>
      </c>
      <c r="AI123" s="76">
        <v>0</v>
      </c>
      <c r="AJ123" s="76">
        <v>0</v>
      </c>
      <c r="AK123" s="76">
        <v>0</v>
      </c>
      <c r="IE123" s="42"/>
      <c r="IF123" s="42"/>
      <c r="IG123" s="42"/>
      <c r="IH123" s="42"/>
      <c r="II123" s="42"/>
      <c r="IJ123" s="42"/>
      <c r="IK123" s="42"/>
      <c r="IL123" s="42"/>
      <c r="IM123" s="42"/>
      <c r="IN123" s="42"/>
      <c r="IO123" s="42"/>
      <c r="IP123" s="42"/>
      <c r="IQ123" s="42"/>
      <c r="IR123" s="42"/>
      <c r="IS123" s="42"/>
      <c r="IT123" s="42"/>
      <c r="IU123" s="42"/>
      <c r="IV123" s="42"/>
    </row>
    <row r="124" spans="2:256" s="73" customFormat="1" ht="12.95" customHeight="1">
      <c r="B124" s="51"/>
      <c r="C124" s="51"/>
      <c r="D124" s="54">
        <v>99</v>
      </c>
      <c r="E124" s="51"/>
      <c r="F124" s="51"/>
      <c r="G124" s="159" t="s">
        <v>269</v>
      </c>
      <c r="H124" s="23">
        <v>0</v>
      </c>
      <c r="I124" s="76">
        <v>0</v>
      </c>
      <c r="J124" s="76">
        <v>0</v>
      </c>
      <c r="K124" s="76">
        <v>0</v>
      </c>
      <c r="L124" s="76">
        <v>0</v>
      </c>
      <c r="M124" s="76">
        <v>0</v>
      </c>
      <c r="N124" s="76">
        <v>0</v>
      </c>
      <c r="O124" s="76">
        <v>0</v>
      </c>
      <c r="P124" s="76">
        <v>0</v>
      </c>
      <c r="Q124" s="76">
        <v>0</v>
      </c>
      <c r="R124" s="76">
        <v>0</v>
      </c>
      <c r="S124" s="76">
        <v>0</v>
      </c>
      <c r="T124" s="76">
        <v>0</v>
      </c>
      <c r="U124" s="76">
        <v>0</v>
      </c>
      <c r="V124" s="76">
        <v>0</v>
      </c>
      <c r="W124" s="76">
        <v>0</v>
      </c>
      <c r="X124" s="76">
        <v>0</v>
      </c>
      <c r="Y124" s="76">
        <v>0</v>
      </c>
      <c r="Z124" s="76">
        <v>0</v>
      </c>
      <c r="AA124" s="76">
        <v>0</v>
      </c>
      <c r="AB124" s="76">
        <v>0</v>
      </c>
      <c r="AC124" s="76">
        <v>0</v>
      </c>
      <c r="AD124" s="76">
        <v>0</v>
      </c>
      <c r="AE124" s="76">
        <v>0</v>
      </c>
      <c r="AF124" s="76">
        <v>0</v>
      </c>
      <c r="AG124" s="76">
        <v>0</v>
      </c>
      <c r="AH124" s="76">
        <v>0</v>
      </c>
      <c r="AI124" s="76">
        <v>0</v>
      </c>
      <c r="AJ124" s="76">
        <v>0</v>
      </c>
      <c r="AK124" s="76">
        <v>0</v>
      </c>
      <c r="IE124" s="42"/>
      <c r="IF124" s="42"/>
      <c r="IG124" s="42"/>
      <c r="IH124" s="42"/>
      <c r="II124" s="42"/>
      <c r="IJ124" s="42"/>
      <c r="IK124" s="42"/>
      <c r="IL124" s="42"/>
      <c r="IM124" s="42"/>
      <c r="IN124" s="42"/>
      <c r="IO124" s="42"/>
      <c r="IP124" s="42"/>
      <c r="IQ124" s="42"/>
      <c r="IR124" s="42"/>
      <c r="IS124" s="42"/>
      <c r="IT124" s="42"/>
      <c r="IU124" s="42"/>
      <c r="IV124" s="42"/>
    </row>
    <row r="125" spans="2:256" s="73" customFormat="1" ht="12.95" customHeight="1">
      <c r="B125" s="51"/>
      <c r="C125" s="46" t="s">
        <v>142</v>
      </c>
      <c r="D125" s="51"/>
      <c r="E125" s="51"/>
      <c r="F125" s="51"/>
      <c r="G125" s="173" t="s">
        <v>239</v>
      </c>
      <c r="H125" s="155">
        <f>H126+H127+H128+H129+H130+H131+H132+H133</f>
        <v>0</v>
      </c>
      <c r="I125" s="156">
        <f t="shared" ref="I125:Y125" si="43">I126+I127+I128+I129+I130+I131+I132+I133</f>
        <v>0</v>
      </c>
      <c r="J125" s="156">
        <f t="shared" si="43"/>
        <v>0</v>
      </c>
      <c r="K125" s="156">
        <f t="shared" si="43"/>
        <v>0</v>
      </c>
      <c r="L125" s="156">
        <f t="shared" si="43"/>
        <v>0</v>
      </c>
      <c r="M125" s="156">
        <f t="shared" si="43"/>
        <v>0</v>
      </c>
      <c r="N125" s="156">
        <f t="shared" si="43"/>
        <v>0</v>
      </c>
      <c r="O125" s="156">
        <f t="shared" si="43"/>
        <v>0</v>
      </c>
      <c r="P125" s="156">
        <f t="shared" si="43"/>
        <v>0</v>
      </c>
      <c r="Q125" s="156">
        <f t="shared" si="43"/>
        <v>0</v>
      </c>
      <c r="R125" s="156">
        <f t="shared" si="43"/>
        <v>0</v>
      </c>
      <c r="S125" s="156">
        <f t="shared" si="43"/>
        <v>0</v>
      </c>
      <c r="T125" s="156">
        <f t="shared" si="43"/>
        <v>0</v>
      </c>
      <c r="U125" s="156">
        <f t="shared" si="43"/>
        <v>0</v>
      </c>
      <c r="V125" s="156">
        <f t="shared" si="43"/>
        <v>0</v>
      </c>
      <c r="W125" s="156">
        <f t="shared" si="43"/>
        <v>0</v>
      </c>
      <c r="X125" s="156">
        <f t="shared" si="43"/>
        <v>0</v>
      </c>
      <c r="Y125" s="156">
        <f t="shared" si="43"/>
        <v>0</v>
      </c>
      <c r="Z125" s="156">
        <f t="shared" ref="Z125:AK125" si="44">Z126+Z127+Z128+Z129+Z130+Z131+Z132+Z133</f>
        <v>0</v>
      </c>
      <c r="AA125" s="156">
        <f t="shared" si="44"/>
        <v>0</v>
      </c>
      <c r="AB125" s="156">
        <f t="shared" si="44"/>
        <v>0</v>
      </c>
      <c r="AC125" s="156">
        <f t="shared" si="44"/>
        <v>0</v>
      </c>
      <c r="AD125" s="156">
        <f t="shared" si="44"/>
        <v>0</v>
      </c>
      <c r="AE125" s="156">
        <f t="shared" si="44"/>
        <v>0</v>
      </c>
      <c r="AF125" s="156">
        <f t="shared" si="44"/>
        <v>0</v>
      </c>
      <c r="AG125" s="156">
        <f t="shared" si="44"/>
        <v>0</v>
      </c>
      <c r="AH125" s="156">
        <f t="shared" si="44"/>
        <v>0</v>
      </c>
      <c r="AI125" s="156">
        <f t="shared" si="44"/>
        <v>0</v>
      </c>
      <c r="AJ125" s="156">
        <f t="shared" si="44"/>
        <v>0</v>
      </c>
      <c r="AK125" s="156">
        <f t="shared" si="44"/>
        <v>0</v>
      </c>
      <c r="IE125" s="42"/>
      <c r="IF125" s="42"/>
      <c r="IG125" s="42"/>
      <c r="IH125" s="42"/>
      <c r="II125" s="42"/>
      <c r="IJ125" s="42"/>
      <c r="IK125" s="42"/>
      <c r="IL125" s="42"/>
      <c r="IM125" s="42"/>
      <c r="IN125" s="42"/>
      <c r="IO125" s="42"/>
      <c r="IP125" s="42"/>
      <c r="IQ125" s="42"/>
      <c r="IR125" s="42"/>
      <c r="IS125" s="42"/>
      <c r="IT125" s="42"/>
      <c r="IU125" s="42"/>
      <c r="IV125" s="42"/>
    </row>
    <row r="126" spans="2:256" s="73" customFormat="1" ht="12.95" customHeight="1">
      <c r="B126" s="51"/>
      <c r="C126" s="51"/>
      <c r="D126" s="46" t="s">
        <v>140</v>
      </c>
      <c r="E126" s="51"/>
      <c r="F126" s="51"/>
      <c r="G126" s="160" t="s">
        <v>241</v>
      </c>
      <c r="H126" s="23">
        <v>0</v>
      </c>
      <c r="I126" s="76">
        <v>0</v>
      </c>
      <c r="J126" s="76">
        <v>0</v>
      </c>
      <c r="K126" s="76">
        <v>0</v>
      </c>
      <c r="L126" s="76">
        <v>0</v>
      </c>
      <c r="M126" s="76">
        <v>0</v>
      </c>
      <c r="N126" s="76">
        <v>0</v>
      </c>
      <c r="O126" s="76">
        <v>0</v>
      </c>
      <c r="P126" s="76">
        <v>0</v>
      </c>
      <c r="Q126" s="76">
        <v>0</v>
      </c>
      <c r="R126" s="76">
        <v>0</v>
      </c>
      <c r="S126" s="76">
        <v>0</v>
      </c>
      <c r="T126" s="76">
        <v>0</v>
      </c>
      <c r="U126" s="76">
        <v>0</v>
      </c>
      <c r="V126" s="76">
        <v>0</v>
      </c>
      <c r="W126" s="76">
        <v>0</v>
      </c>
      <c r="X126" s="76">
        <v>0</v>
      </c>
      <c r="Y126" s="76">
        <v>0</v>
      </c>
      <c r="Z126" s="76">
        <v>0</v>
      </c>
      <c r="AA126" s="76">
        <v>0</v>
      </c>
      <c r="AB126" s="76">
        <v>0</v>
      </c>
      <c r="AC126" s="76">
        <v>0</v>
      </c>
      <c r="AD126" s="76">
        <v>0</v>
      </c>
      <c r="AE126" s="76">
        <v>0</v>
      </c>
      <c r="AF126" s="76">
        <v>0</v>
      </c>
      <c r="AG126" s="76">
        <v>0</v>
      </c>
      <c r="AH126" s="76">
        <v>0</v>
      </c>
      <c r="AI126" s="76">
        <v>0</v>
      </c>
      <c r="AJ126" s="76">
        <v>0</v>
      </c>
      <c r="AK126" s="76">
        <v>0</v>
      </c>
      <c r="IE126" s="42"/>
      <c r="IF126" s="42"/>
      <c r="IG126" s="42"/>
      <c r="IH126" s="42"/>
      <c r="II126" s="42"/>
      <c r="IJ126" s="42"/>
      <c r="IK126" s="42"/>
      <c r="IL126" s="42"/>
      <c r="IM126" s="42"/>
      <c r="IN126" s="42"/>
      <c r="IO126" s="42"/>
      <c r="IP126" s="42"/>
      <c r="IQ126" s="42"/>
      <c r="IR126" s="42"/>
      <c r="IS126" s="42"/>
      <c r="IT126" s="42"/>
      <c r="IU126" s="42"/>
      <c r="IV126" s="42"/>
    </row>
    <row r="127" spans="2:256" s="73" customFormat="1" ht="12.95" customHeight="1">
      <c r="B127" s="51"/>
      <c r="C127" s="51"/>
      <c r="D127" s="46" t="s">
        <v>143</v>
      </c>
      <c r="E127" s="51"/>
      <c r="F127" s="51"/>
      <c r="G127" s="160" t="s">
        <v>242</v>
      </c>
      <c r="H127" s="23">
        <v>0</v>
      </c>
      <c r="I127" s="76">
        <v>0</v>
      </c>
      <c r="J127" s="76">
        <v>0</v>
      </c>
      <c r="K127" s="76">
        <v>0</v>
      </c>
      <c r="L127" s="76">
        <v>0</v>
      </c>
      <c r="M127" s="76">
        <v>0</v>
      </c>
      <c r="N127" s="76">
        <v>0</v>
      </c>
      <c r="O127" s="76">
        <v>0</v>
      </c>
      <c r="P127" s="76">
        <v>0</v>
      </c>
      <c r="Q127" s="76">
        <v>0</v>
      </c>
      <c r="R127" s="76">
        <v>0</v>
      </c>
      <c r="S127" s="76">
        <v>0</v>
      </c>
      <c r="T127" s="76">
        <v>0</v>
      </c>
      <c r="U127" s="76">
        <v>0</v>
      </c>
      <c r="V127" s="76">
        <v>0</v>
      </c>
      <c r="W127" s="76">
        <v>0</v>
      </c>
      <c r="X127" s="76">
        <v>0</v>
      </c>
      <c r="Y127" s="76">
        <v>0</v>
      </c>
      <c r="Z127" s="76">
        <v>0</v>
      </c>
      <c r="AA127" s="76">
        <v>0</v>
      </c>
      <c r="AB127" s="76">
        <v>0</v>
      </c>
      <c r="AC127" s="76">
        <v>0</v>
      </c>
      <c r="AD127" s="76">
        <v>0</v>
      </c>
      <c r="AE127" s="76">
        <v>0</v>
      </c>
      <c r="AF127" s="76">
        <v>0</v>
      </c>
      <c r="AG127" s="76">
        <v>0</v>
      </c>
      <c r="AH127" s="76">
        <v>0</v>
      </c>
      <c r="AI127" s="76">
        <v>0</v>
      </c>
      <c r="AJ127" s="76">
        <v>0</v>
      </c>
      <c r="AK127" s="76">
        <v>0</v>
      </c>
      <c r="IE127" s="42"/>
      <c r="IF127" s="42"/>
      <c r="IG127" s="42"/>
      <c r="IH127" s="42"/>
      <c r="II127" s="42"/>
      <c r="IJ127" s="42"/>
      <c r="IK127" s="42"/>
      <c r="IL127" s="42"/>
      <c r="IM127" s="42"/>
      <c r="IN127" s="42"/>
      <c r="IO127" s="42"/>
      <c r="IP127" s="42"/>
      <c r="IQ127" s="42"/>
      <c r="IR127" s="42"/>
      <c r="IS127" s="42"/>
      <c r="IT127" s="42"/>
      <c r="IU127" s="42"/>
      <c r="IV127" s="42"/>
    </row>
    <row r="128" spans="2:256" s="73" customFormat="1" ht="12.95" customHeight="1">
      <c r="B128" s="51"/>
      <c r="C128" s="51"/>
      <c r="D128" s="46" t="s">
        <v>144</v>
      </c>
      <c r="E128" s="51"/>
      <c r="F128" s="51"/>
      <c r="G128" s="160" t="s">
        <v>243</v>
      </c>
      <c r="H128" s="23">
        <v>0</v>
      </c>
      <c r="I128" s="76">
        <v>0</v>
      </c>
      <c r="J128" s="76">
        <v>0</v>
      </c>
      <c r="K128" s="76">
        <v>0</v>
      </c>
      <c r="L128" s="76">
        <v>0</v>
      </c>
      <c r="M128" s="76">
        <v>0</v>
      </c>
      <c r="N128" s="76">
        <v>0</v>
      </c>
      <c r="O128" s="76">
        <v>0</v>
      </c>
      <c r="P128" s="76">
        <v>0</v>
      </c>
      <c r="Q128" s="76">
        <v>0</v>
      </c>
      <c r="R128" s="76">
        <v>0</v>
      </c>
      <c r="S128" s="76">
        <v>0</v>
      </c>
      <c r="T128" s="76">
        <v>0</v>
      </c>
      <c r="U128" s="76">
        <v>0</v>
      </c>
      <c r="V128" s="76">
        <v>0</v>
      </c>
      <c r="W128" s="76">
        <v>0</v>
      </c>
      <c r="X128" s="76">
        <v>0</v>
      </c>
      <c r="Y128" s="76">
        <v>0</v>
      </c>
      <c r="Z128" s="76">
        <v>0</v>
      </c>
      <c r="AA128" s="76">
        <v>0</v>
      </c>
      <c r="AB128" s="76">
        <v>0</v>
      </c>
      <c r="AC128" s="76">
        <v>0</v>
      </c>
      <c r="AD128" s="76">
        <v>0</v>
      </c>
      <c r="AE128" s="76">
        <v>0</v>
      </c>
      <c r="AF128" s="76">
        <v>0</v>
      </c>
      <c r="AG128" s="76">
        <v>0</v>
      </c>
      <c r="AH128" s="76">
        <v>0</v>
      </c>
      <c r="AI128" s="76">
        <v>0</v>
      </c>
      <c r="AJ128" s="76">
        <v>0</v>
      </c>
      <c r="AK128" s="76">
        <v>0</v>
      </c>
      <c r="IE128" s="42"/>
      <c r="IF128" s="42"/>
      <c r="IG128" s="42"/>
      <c r="IH128" s="42"/>
      <c r="II128" s="42"/>
      <c r="IJ128" s="42"/>
      <c r="IK128" s="42"/>
      <c r="IL128" s="42"/>
      <c r="IM128" s="42"/>
      <c r="IN128" s="42"/>
      <c r="IO128" s="42"/>
      <c r="IP128" s="42"/>
      <c r="IQ128" s="42"/>
      <c r="IR128" s="42"/>
      <c r="IS128" s="42"/>
      <c r="IT128" s="42"/>
      <c r="IU128" s="42"/>
      <c r="IV128" s="42"/>
    </row>
    <row r="129" spans="2:256" s="73" customFormat="1" ht="12.95" customHeight="1">
      <c r="B129" s="51"/>
      <c r="C129" s="51"/>
      <c r="D129" s="46" t="s">
        <v>145</v>
      </c>
      <c r="E129" s="51"/>
      <c r="F129" s="51"/>
      <c r="G129" s="160" t="s">
        <v>244</v>
      </c>
      <c r="H129" s="23">
        <v>0</v>
      </c>
      <c r="I129" s="76">
        <v>0</v>
      </c>
      <c r="J129" s="76">
        <v>0</v>
      </c>
      <c r="K129" s="76">
        <v>0</v>
      </c>
      <c r="L129" s="76">
        <v>0</v>
      </c>
      <c r="M129" s="76">
        <v>0</v>
      </c>
      <c r="N129" s="76">
        <v>0</v>
      </c>
      <c r="O129" s="76">
        <v>0</v>
      </c>
      <c r="P129" s="76">
        <v>0</v>
      </c>
      <c r="Q129" s="76">
        <v>0</v>
      </c>
      <c r="R129" s="76">
        <v>0</v>
      </c>
      <c r="S129" s="76">
        <v>0</v>
      </c>
      <c r="T129" s="76">
        <v>0</v>
      </c>
      <c r="U129" s="76">
        <v>0</v>
      </c>
      <c r="V129" s="76">
        <v>0</v>
      </c>
      <c r="W129" s="76">
        <v>0</v>
      </c>
      <c r="X129" s="76">
        <v>0</v>
      </c>
      <c r="Y129" s="76">
        <v>0</v>
      </c>
      <c r="Z129" s="76">
        <v>0</v>
      </c>
      <c r="AA129" s="76">
        <v>0</v>
      </c>
      <c r="AB129" s="76">
        <v>0</v>
      </c>
      <c r="AC129" s="76">
        <v>0</v>
      </c>
      <c r="AD129" s="76">
        <v>0</v>
      </c>
      <c r="AE129" s="76">
        <v>0</v>
      </c>
      <c r="AF129" s="76">
        <v>0</v>
      </c>
      <c r="AG129" s="76">
        <v>0</v>
      </c>
      <c r="AH129" s="76">
        <v>0</v>
      </c>
      <c r="AI129" s="76">
        <v>0</v>
      </c>
      <c r="AJ129" s="76">
        <v>0</v>
      </c>
      <c r="AK129" s="76">
        <v>0</v>
      </c>
      <c r="IE129" s="42"/>
      <c r="IF129" s="42"/>
      <c r="IG129" s="42"/>
      <c r="IH129" s="42"/>
      <c r="II129" s="42"/>
      <c r="IJ129" s="42"/>
      <c r="IK129" s="42"/>
      <c r="IL129" s="42"/>
      <c r="IM129" s="42"/>
      <c r="IN129" s="42"/>
      <c r="IO129" s="42"/>
      <c r="IP129" s="42"/>
      <c r="IQ129" s="42"/>
      <c r="IR129" s="42"/>
      <c r="IS129" s="42"/>
      <c r="IT129" s="42"/>
      <c r="IU129" s="42"/>
      <c r="IV129" s="42"/>
    </row>
    <row r="130" spans="2:256" s="73" customFormat="1" ht="12.95" customHeight="1">
      <c r="B130" s="51"/>
      <c r="C130" s="51"/>
      <c r="D130" s="46" t="s">
        <v>151</v>
      </c>
      <c r="E130" s="51"/>
      <c r="F130" s="51"/>
      <c r="G130" s="159" t="s">
        <v>245</v>
      </c>
      <c r="H130" s="23">
        <v>0</v>
      </c>
      <c r="I130" s="76">
        <v>0</v>
      </c>
      <c r="J130" s="76">
        <v>0</v>
      </c>
      <c r="K130" s="76">
        <v>0</v>
      </c>
      <c r="L130" s="76">
        <v>0</v>
      </c>
      <c r="M130" s="76">
        <v>0</v>
      </c>
      <c r="N130" s="76">
        <v>0</v>
      </c>
      <c r="O130" s="76">
        <v>0</v>
      </c>
      <c r="P130" s="76">
        <v>0</v>
      </c>
      <c r="Q130" s="76">
        <v>0</v>
      </c>
      <c r="R130" s="76">
        <v>0</v>
      </c>
      <c r="S130" s="76">
        <v>0</v>
      </c>
      <c r="T130" s="76">
        <v>0</v>
      </c>
      <c r="U130" s="76">
        <v>0</v>
      </c>
      <c r="V130" s="76">
        <v>0</v>
      </c>
      <c r="W130" s="76">
        <v>0</v>
      </c>
      <c r="X130" s="76">
        <v>0</v>
      </c>
      <c r="Y130" s="76">
        <v>0</v>
      </c>
      <c r="Z130" s="76">
        <v>0</v>
      </c>
      <c r="AA130" s="76">
        <v>0</v>
      </c>
      <c r="AB130" s="76">
        <v>0</v>
      </c>
      <c r="AC130" s="76">
        <v>0</v>
      </c>
      <c r="AD130" s="76">
        <v>0</v>
      </c>
      <c r="AE130" s="76">
        <v>0</v>
      </c>
      <c r="AF130" s="76">
        <v>0</v>
      </c>
      <c r="AG130" s="76">
        <v>0</v>
      </c>
      <c r="AH130" s="76">
        <v>0</v>
      </c>
      <c r="AI130" s="76">
        <v>0</v>
      </c>
      <c r="AJ130" s="76">
        <v>0</v>
      </c>
      <c r="AK130" s="76">
        <v>0</v>
      </c>
      <c r="IE130" s="42"/>
      <c r="IF130" s="42"/>
      <c r="IG130" s="42"/>
      <c r="IH130" s="42"/>
      <c r="II130" s="42"/>
      <c r="IJ130" s="42"/>
      <c r="IK130" s="42"/>
      <c r="IL130" s="42"/>
      <c r="IM130" s="42"/>
      <c r="IN130" s="42"/>
      <c r="IO130" s="42"/>
      <c r="IP130" s="42"/>
      <c r="IQ130" s="42"/>
      <c r="IR130" s="42"/>
      <c r="IS130" s="42"/>
      <c r="IT130" s="42"/>
      <c r="IU130" s="42"/>
      <c r="IV130" s="42"/>
    </row>
    <row r="131" spans="2:256" s="73" customFormat="1" ht="12.95" customHeight="1">
      <c r="B131" s="51"/>
      <c r="C131" s="51"/>
      <c r="D131" s="46" t="s">
        <v>146</v>
      </c>
      <c r="E131" s="51"/>
      <c r="F131" s="51"/>
      <c r="G131" s="160" t="s">
        <v>246</v>
      </c>
      <c r="H131" s="23">
        <v>0</v>
      </c>
      <c r="I131" s="76">
        <v>0</v>
      </c>
      <c r="J131" s="76">
        <v>0</v>
      </c>
      <c r="K131" s="76">
        <v>0</v>
      </c>
      <c r="L131" s="76">
        <v>0</v>
      </c>
      <c r="M131" s="76">
        <v>0</v>
      </c>
      <c r="N131" s="76">
        <v>0</v>
      </c>
      <c r="O131" s="76">
        <v>0</v>
      </c>
      <c r="P131" s="76">
        <v>0</v>
      </c>
      <c r="Q131" s="76">
        <v>0</v>
      </c>
      <c r="R131" s="76">
        <v>0</v>
      </c>
      <c r="S131" s="76">
        <v>0</v>
      </c>
      <c r="T131" s="76">
        <v>0</v>
      </c>
      <c r="U131" s="76">
        <v>0</v>
      </c>
      <c r="V131" s="76">
        <v>0</v>
      </c>
      <c r="W131" s="76">
        <v>0</v>
      </c>
      <c r="X131" s="76">
        <v>0</v>
      </c>
      <c r="Y131" s="76">
        <v>0</v>
      </c>
      <c r="Z131" s="76">
        <v>0</v>
      </c>
      <c r="AA131" s="76">
        <v>0</v>
      </c>
      <c r="AB131" s="76">
        <v>0</v>
      </c>
      <c r="AC131" s="76">
        <v>0</v>
      </c>
      <c r="AD131" s="76">
        <v>0</v>
      </c>
      <c r="AE131" s="76">
        <v>0</v>
      </c>
      <c r="AF131" s="76">
        <v>0</v>
      </c>
      <c r="AG131" s="76">
        <v>0</v>
      </c>
      <c r="AH131" s="76">
        <v>0</v>
      </c>
      <c r="AI131" s="76">
        <v>0</v>
      </c>
      <c r="AJ131" s="76">
        <v>0</v>
      </c>
      <c r="AK131" s="76">
        <v>0</v>
      </c>
      <c r="IE131" s="42"/>
      <c r="IF131" s="42"/>
      <c r="IG131" s="42"/>
      <c r="IH131" s="42"/>
      <c r="II131" s="42"/>
      <c r="IJ131" s="42"/>
      <c r="IK131" s="42"/>
      <c r="IL131" s="42"/>
      <c r="IM131" s="42"/>
      <c r="IN131" s="42"/>
      <c r="IO131" s="42"/>
      <c r="IP131" s="42"/>
      <c r="IQ131" s="42"/>
      <c r="IR131" s="42"/>
      <c r="IS131" s="42"/>
      <c r="IT131" s="42"/>
      <c r="IU131" s="42"/>
      <c r="IV131" s="42"/>
    </row>
    <row r="132" spans="2:256" s="73" customFormat="1" ht="12.95" customHeight="1">
      <c r="B132" s="51"/>
      <c r="C132" s="51"/>
      <c r="D132" s="46" t="s">
        <v>152</v>
      </c>
      <c r="E132" s="51"/>
      <c r="F132" s="51"/>
      <c r="G132" s="160" t="s">
        <v>247</v>
      </c>
      <c r="H132" s="23">
        <v>0</v>
      </c>
      <c r="I132" s="76">
        <v>0</v>
      </c>
      <c r="J132" s="76">
        <v>0</v>
      </c>
      <c r="K132" s="76">
        <v>0</v>
      </c>
      <c r="L132" s="76">
        <v>0</v>
      </c>
      <c r="M132" s="76">
        <v>0</v>
      </c>
      <c r="N132" s="76">
        <v>0</v>
      </c>
      <c r="O132" s="76">
        <v>0</v>
      </c>
      <c r="P132" s="76">
        <v>0</v>
      </c>
      <c r="Q132" s="76">
        <v>0</v>
      </c>
      <c r="R132" s="76">
        <v>0</v>
      </c>
      <c r="S132" s="76">
        <v>0</v>
      </c>
      <c r="T132" s="76">
        <v>0</v>
      </c>
      <c r="U132" s="76">
        <v>0</v>
      </c>
      <c r="V132" s="76">
        <v>0</v>
      </c>
      <c r="W132" s="76">
        <v>0</v>
      </c>
      <c r="X132" s="76">
        <v>0</v>
      </c>
      <c r="Y132" s="76">
        <v>0</v>
      </c>
      <c r="Z132" s="76">
        <v>0</v>
      </c>
      <c r="AA132" s="76">
        <v>0</v>
      </c>
      <c r="AB132" s="76">
        <v>0</v>
      </c>
      <c r="AC132" s="76">
        <v>0</v>
      </c>
      <c r="AD132" s="76">
        <v>0</v>
      </c>
      <c r="AE132" s="76">
        <v>0</v>
      </c>
      <c r="AF132" s="76">
        <v>0</v>
      </c>
      <c r="AG132" s="76">
        <v>0</v>
      </c>
      <c r="AH132" s="76">
        <v>0</v>
      </c>
      <c r="AI132" s="76">
        <v>0</v>
      </c>
      <c r="AJ132" s="76">
        <v>0</v>
      </c>
      <c r="AK132" s="76">
        <v>0</v>
      </c>
      <c r="IE132" s="42"/>
      <c r="IF132" s="42"/>
      <c r="IG132" s="42"/>
      <c r="IH132" s="42"/>
      <c r="II132" s="42"/>
      <c r="IJ132" s="42"/>
      <c r="IK132" s="42"/>
      <c r="IL132" s="42"/>
      <c r="IM132" s="42"/>
      <c r="IN132" s="42"/>
      <c r="IO132" s="42"/>
      <c r="IP132" s="42"/>
      <c r="IQ132" s="42"/>
      <c r="IR132" s="42"/>
      <c r="IS132" s="42"/>
      <c r="IT132" s="42"/>
      <c r="IU132" s="42"/>
      <c r="IV132" s="42"/>
    </row>
    <row r="133" spans="2:256" s="73" customFormat="1" ht="12.95" customHeight="1">
      <c r="B133" s="51"/>
      <c r="C133" s="51"/>
      <c r="D133" s="46" t="s">
        <v>297</v>
      </c>
      <c r="E133" s="51"/>
      <c r="F133" s="51"/>
      <c r="G133" s="160" t="s">
        <v>248</v>
      </c>
      <c r="H133" s="148">
        <f>H134+H135+H136+H137+H138+H139+H140+H141+H142+H143</f>
        <v>0</v>
      </c>
      <c r="I133" s="166">
        <f t="shared" ref="I133:Y133" si="45">I134+I135+I136+I137+I138+I139+I140+I141+I142+I143</f>
        <v>0</v>
      </c>
      <c r="J133" s="166">
        <f t="shared" si="45"/>
        <v>0</v>
      </c>
      <c r="K133" s="166">
        <f t="shared" si="45"/>
        <v>0</v>
      </c>
      <c r="L133" s="166">
        <f t="shared" si="45"/>
        <v>0</v>
      </c>
      <c r="M133" s="166">
        <f t="shared" si="45"/>
        <v>0</v>
      </c>
      <c r="N133" s="166">
        <f t="shared" si="45"/>
        <v>0</v>
      </c>
      <c r="O133" s="166">
        <f t="shared" si="45"/>
        <v>0</v>
      </c>
      <c r="P133" s="166">
        <f t="shared" si="45"/>
        <v>0</v>
      </c>
      <c r="Q133" s="166">
        <f t="shared" si="45"/>
        <v>0</v>
      </c>
      <c r="R133" s="166">
        <f t="shared" si="45"/>
        <v>0</v>
      </c>
      <c r="S133" s="166">
        <f t="shared" si="45"/>
        <v>0</v>
      </c>
      <c r="T133" s="166">
        <f t="shared" si="45"/>
        <v>0</v>
      </c>
      <c r="U133" s="166">
        <f t="shared" si="45"/>
        <v>0</v>
      </c>
      <c r="V133" s="166">
        <f t="shared" si="45"/>
        <v>0</v>
      </c>
      <c r="W133" s="166">
        <f t="shared" si="45"/>
        <v>0</v>
      </c>
      <c r="X133" s="166">
        <f t="shared" si="45"/>
        <v>0</v>
      </c>
      <c r="Y133" s="166">
        <f t="shared" si="45"/>
        <v>0</v>
      </c>
      <c r="Z133" s="166">
        <f t="shared" ref="Z133:AK133" si="46">Z134+Z135+Z136+Z137+Z138+Z139+Z140+Z141+Z142+Z143</f>
        <v>0</v>
      </c>
      <c r="AA133" s="166">
        <f t="shared" si="46"/>
        <v>0</v>
      </c>
      <c r="AB133" s="166">
        <f t="shared" si="46"/>
        <v>0</v>
      </c>
      <c r="AC133" s="166">
        <f t="shared" si="46"/>
        <v>0</v>
      </c>
      <c r="AD133" s="166">
        <f t="shared" si="46"/>
        <v>0</v>
      </c>
      <c r="AE133" s="166">
        <f t="shared" si="46"/>
        <v>0</v>
      </c>
      <c r="AF133" s="166">
        <f t="shared" si="46"/>
        <v>0</v>
      </c>
      <c r="AG133" s="166">
        <f t="shared" si="46"/>
        <v>0</v>
      </c>
      <c r="AH133" s="166">
        <f t="shared" si="46"/>
        <v>0</v>
      </c>
      <c r="AI133" s="166">
        <f t="shared" si="46"/>
        <v>0</v>
      </c>
      <c r="AJ133" s="166">
        <f t="shared" si="46"/>
        <v>0</v>
      </c>
      <c r="AK133" s="166">
        <f t="shared" si="46"/>
        <v>0</v>
      </c>
      <c r="IE133" s="42"/>
      <c r="IF133" s="42"/>
      <c r="IG133" s="42"/>
      <c r="IH133" s="42"/>
      <c r="II133" s="42"/>
      <c r="IJ133" s="42"/>
      <c r="IK133" s="42"/>
      <c r="IL133" s="42"/>
      <c r="IM133" s="42"/>
      <c r="IN133" s="42"/>
      <c r="IO133" s="42"/>
      <c r="IP133" s="42"/>
      <c r="IQ133" s="42"/>
      <c r="IR133" s="42"/>
      <c r="IS133" s="42"/>
      <c r="IT133" s="42"/>
      <c r="IU133" s="42"/>
      <c r="IV133" s="42"/>
    </row>
    <row r="134" spans="2:256" s="73" customFormat="1" ht="12.95" customHeight="1">
      <c r="B134" s="51"/>
      <c r="C134" s="51"/>
      <c r="D134" s="51"/>
      <c r="E134" s="46" t="s">
        <v>140</v>
      </c>
      <c r="F134" s="51"/>
      <c r="G134" s="160" t="s">
        <v>249</v>
      </c>
      <c r="H134" s="23">
        <v>0</v>
      </c>
      <c r="I134" s="76">
        <v>0</v>
      </c>
      <c r="J134" s="76">
        <v>0</v>
      </c>
      <c r="K134" s="76">
        <v>0</v>
      </c>
      <c r="L134" s="76">
        <v>0</v>
      </c>
      <c r="M134" s="76">
        <v>0</v>
      </c>
      <c r="N134" s="76">
        <v>0</v>
      </c>
      <c r="O134" s="76">
        <v>0</v>
      </c>
      <c r="P134" s="76">
        <v>0</v>
      </c>
      <c r="Q134" s="76">
        <v>0</v>
      </c>
      <c r="R134" s="76">
        <v>0</v>
      </c>
      <c r="S134" s="76">
        <v>0</v>
      </c>
      <c r="T134" s="76">
        <v>0</v>
      </c>
      <c r="U134" s="76">
        <v>0</v>
      </c>
      <c r="V134" s="76">
        <v>0</v>
      </c>
      <c r="W134" s="76">
        <v>0</v>
      </c>
      <c r="X134" s="76">
        <v>0</v>
      </c>
      <c r="Y134" s="76">
        <v>0</v>
      </c>
      <c r="Z134" s="76">
        <v>0</v>
      </c>
      <c r="AA134" s="76">
        <v>0</v>
      </c>
      <c r="AB134" s="76">
        <v>0</v>
      </c>
      <c r="AC134" s="76">
        <v>0</v>
      </c>
      <c r="AD134" s="76">
        <v>0</v>
      </c>
      <c r="AE134" s="76">
        <v>0</v>
      </c>
      <c r="AF134" s="76">
        <v>0</v>
      </c>
      <c r="AG134" s="76">
        <v>0</v>
      </c>
      <c r="AH134" s="76">
        <v>0</v>
      </c>
      <c r="AI134" s="76">
        <v>0</v>
      </c>
      <c r="AJ134" s="76">
        <v>0</v>
      </c>
      <c r="AK134" s="76">
        <v>0</v>
      </c>
      <c r="IE134" s="42"/>
      <c r="IF134" s="42"/>
      <c r="IG134" s="42"/>
      <c r="IH134" s="42"/>
      <c r="II134" s="42"/>
      <c r="IJ134" s="42"/>
      <c r="IK134" s="42"/>
      <c r="IL134" s="42"/>
      <c r="IM134" s="42"/>
      <c r="IN134" s="42"/>
      <c r="IO134" s="42"/>
      <c r="IP134" s="42"/>
      <c r="IQ134" s="42"/>
      <c r="IR134" s="42"/>
      <c r="IS134" s="42"/>
      <c r="IT134" s="42"/>
      <c r="IU134" s="42"/>
      <c r="IV134" s="42"/>
    </row>
    <row r="135" spans="2:256" s="73" customFormat="1" ht="12.95" customHeight="1">
      <c r="B135" s="51"/>
      <c r="C135" s="51"/>
      <c r="D135" s="51"/>
      <c r="E135" s="46" t="s">
        <v>142</v>
      </c>
      <c r="F135" s="51"/>
      <c r="G135" s="160" t="s">
        <v>250</v>
      </c>
      <c r="H135" s="23">
        <v>0</v>
      </c>
      <c r="I135" s="76">
        <v>0</v>
      </c>
      <c r="J135" s="76">
        <v>0</v>
      </c>
      <c r="K135" s="76">
        <v>0</v>
      </c>
      <c r="L135" s="76">
        <v>0</v>
      </c>
      <c r="M135" s="76">
        <v>0</v>
      </c>
      <c r="N135" s="76">
        <v>0</v>
      </c>
      <c r="O135" s="76">
        <v>0</v>
      </c>
      <c r="P135" s="76">
        <v>0</v>
      </c>
      <c r="Q135" s="76">
        <v>0</v>
      </c>
      <c r="R135" s="76">
        <v>0</v>
      </c>
      <c r="S135" s="76">
        <v>0</v>
      </c>
      <c r="T135" s="76">
        <v>0</v>
      </c>
      <c r="U135" s="76">
        <v>0</v>
      </c>
      <c r="V135" s="76">
        <v>0</v>
      </c>
      <c r="W135" s="76">
        <v>0</v>
      </c>
      <c r="X135" s="76">
        <v>0</v>
      </c>
      <c r="Y135" s="76">
        <v>0</v>
      </c>
      <c r="Z135" s="76">
        <v>0</v>
      </c>
      <c r="AA135" s="76">
        <v>0</v>
      </c>
      <c r="AB135" s="76">
        <v>0</v>
      </c>
      <c r="AC135" s="76">
        <v>0</v>
      </c>
      <c r="AD135" s="76">
        <v>0</v>
      </c>
      <c r="AE135" s="76">
        <v>0</v>
      </c>
      <c r="AF135" s="76">
        <v>0</v>
      </c>
      <c r="AG135" s="76">
        <v>0</v>
      </c>
      <c r="AH135" s="76">
        <v>0</v>
      </c>
      <c r="AI135" s="76">
        <v>0</v>
      </c>
      <c r="AJ135" s="76">
        <v>0</v>
      </c>
      <c r="AK135" s="76">
        <v>0</v>
      </c>
      <c r="IE135" s="42"/>
      <c r="IF135" s="42"/>
      <c r="IG135" s="42"/>
      <c r="IH135" s="42"/>
      <c r="II135" s="42"/>
      <c r="IJ135" s="42"/>
      <c r="IK135" s="42"/>
      <c r="IL135" s="42"/>
      <c r="IM135" s="42"/>
      <c r="IN135" s="42"/>
      <c r="IO135" s="42"/>
      <c r="IP135" s="42"/>
      <c r="IQ135" s="42"/>
      <c r="IR135" s="42"/>
      <c r="IS135" s="42"/>
      <c r="IT135" s="42"/>
      <c r="IU135" s="42"/>
      <c r="IV135" s="42"/>
    </row>
    <row r="136" spans="2:256" s="73" customFormat="1" ht="12.95" customHeight="1">
      <c r="B136" s="51"/>
      <c r="C136" s="51"/>
      <c r="D136" s="51"/>
      <c r="E136" s="46" t="s">
        <v>143</v>
      </c>
      <c r="F136" s="51"/>
      <c r="G136" s="160" t="s">
        <v>251</v>
      </c>
      <c r="H136" s="23">
        <v>0</v>
      </c>
      <c r="I136" s="76">
        <v>0</v>
      </c>
      <c r="J136" s="76">
        <v>0</v>
      </c>
      <c r="K136" s="76">
        <v>0</v>
      </c>
      <c r="L136" s="76">
        <v>0</v>
      </c>
      <c r="M136" s="76">
        <v>0</v>
      </c>
      <c r="N136" s="76">
        <v>0</v>
      </c>
      <c r="O136" s="76">
        <v>0</v>
      </c>
      <c r="P136" s="76">
        <v>0</v>
      </c>
      <c r="Q136" s="76">
        <v>0</v>
      </c>
      <c r="R136" s="76">
        <v>0</v>
      </c>
      <c r="S136" s="76">
        <v>0</v>
      </c>
      <c r="T136" s="76">
        <v>0</v>
      </c>
      <c r="U136" s="76">
        <v>0</v>
      </c>
      <c r="V136" s="76">
        <v>0</v>
      </c>
      <c r="W136" s="76">
        <v>0</v>
      </c>
      <c r="X136" s="76">
        <v>0</v>
      </c>
      <c r="Y136" s="76">
        <v>0</v>
      </c>
      <c r="Z136" s="76">
        <v>0</v>
      </c>
      <c r="AA136" s="76">
        <v>0</v>
      </c>
      <c r="AB136" s="76">
        <v>0</v>
      </c>
      <c r="AC136" s="76">
        <v>0</v>
      </c>
      <c r="AD136" s="76">
        <v>0</v>
      </c>
      <c r="AE136" s="76">
        <v>0</v>
      </c>
      <c r="AF136" s="76">
        <v>0</v>
      </c>
      <c r="AG136" s="76">
        <v>0</v>
      </c>
      <c r="AH136" s="76">
        <v>0</v>
      </c>
      <c r="AI136" s="76">
        <v>0</v>
      </c>
      <c r="AJ136" s="76">
        <v>0</v>
      </c>
      <c r="AK136" s="76">
        <v>0</v>
      </c>
      <c r="IE136" s="42"/>
      <c r="IF136" s="42"/>
      <c r="IG136" s="42"/>
      <c r="IH136" s="42"/>
      <c r="II136" s="42"/>
      <c r="IJ136" s="42"/>
      <c r="IK136" s="42"/>
      <c r="IL136" s="42"/>
      <c r="IM136" s="42"/>
      <c r="IN136" s="42"/>
      <c r="IO136" s="42"/>
      <c r="IP136" s="42"/>
      <c r="IQ136" s="42"/>
      <c r="IR136" s="42"/>
      <c r="IS136" s="42"/>
      <c r="IT136" s="42"/>
      <c r="IU136" s="42"/>
      <c r="IV136" s="42"/>
    </row>
    <row r="137" spans="2:256" s="73" customFormat="1" ht="12.95" customHeight="1">
      <c r="B137" s="51"/>
      <c r="C137" s="51"/>
      <c r="D137" s="51"/>
      <c r="E137" s="46" t="s">
        <v>144</v>
      </c>
      <c r="F137" s="51"/>
      <c r="G137" s="160" t="s">
        <v>252</v>
      </c>
      <c r="H137" s="23">
        <v>0</v>
      </c>
      <c r="I137" s="76">
        <v>0</v>
      </c>
      <c r="J137" s="76">
        <v>0</v>
      </c>
      <c r="K137" s="76">
        <v>0</v>
      </c>
      <c r="L137" s="76">
        <v>0</v>
      </c>
      <c r="M137" s="76">
        <v>0</v>
      </c>
      <c r="N137" s="76">
        <v>0</v>
      </c>
      <c r="O137" s="76">
        <v>0</v>
      </c>
      <c r="P137" s="76">
        <v>0</v>
      </c>
      <c r="Q137" s="76">
        <v>0</v>
      </c>
      <c r="R137" s="76">
        <v>0</v>
      </c>
      <c r="S137" s="76">
        <v>0</v>
      </c>
      <c r="T137" s="76">
        <v>0</v>
      </c>
      <c r="U137" s="76">
        <v>0</v>
      </c>
      <c r="V137" s="76">
        <v>0</v>
      </c>
      <c r="W137" s="76">
        <v>0</v>
      </c>
      <c r="X137" s="76">
        <v>0</v>
      </c>
      <c r="Y137" s="76">
        <v>0</v>
      </c>
      <c r="Z137" s="76">
        <v>0</v>
      </c>
      <c r="AA137" s="76">
        <v>0</v>
      </c>
      <c r="AB137" s="76">
        <v>0</v>
      </c>
      <c r="AC137" s="76">
        <v>0</v>
      </c>
      <c r="AD137" s="76">
        <v>0</v>
      </c>
      <c r="AE137" s="76">
        <v>0</v>
      </c>
      <c r="AF137" s="76">
        <v>0</v>
      </c>
      <c r="AG137" s="76">
        <v>0</v>
      </c>
      <c r="AH137" s="76">
        <v>0</v>
      </c>
      <c r="AI137" s="76">
        <v>0</v>
      </c>
      <c r="AJ137" s="76">
        <v>0</v>
      </c>
      <c r="AK137" s="76">
        <v>0</v>
      </c>
      <c r="IE137" s="42"/>
      <c r="IF137" s="42"/>
      <c r="IG137" s="42"/>
      <c r="IH137" s="42"/>
      <c r="II137" s="42"/>
      <c r="IJ137" s="42"/>
      <c r="IK137" s="42"/>
      <c r="IL137" s="42"/>
      <c r="IM137" s="42"/>
      <c r="IN137" s="42"/>
      <c r="IO137" s="42"/>
      <c r="IP137" s="42"/>
      <c r="IQ137" s="42"/>
      <c r="IR137" s="42"/>
      <c r="IS137" s="42"/>
      <c r="IT137" s="42"/>
      <c r="IU137" s="42"/>
      <c r="IV137" s="42"/>
    </row>
    <row r="138" spans="2:256" s="73" customFormat="1" ht="12.95" customHeight="1">
      <c r="B138" s="51"/>
      <c r="C138" s="51"/>
      <c r="D138" s="51"/>
      <c r="E138" s="46" t="s">
        <v>145</v>
      </c>
      <c r="F138" s="51"/>
      <c r="G138" s="160" t="s">
        <v>253</v>
      </c>
      <c r="H138" s="23">
        <v>0</v>
      </c>
      <c r="I138" s="76">
        <v>0</v>
      </c>
      <c r="J138" s="76">
        <v>0</v>
      </c>
      <c r="K138" s="76">
        <v>0</v>
      </c>
      <c r="L138" s="76">
        <v>0</v>
      </c>
      <c r="M138" s="76">
        <v>0</v>
      </c>
      <c r="N138" s="76">
        <v>0</v>
      </c>
      <c r="O138" s="76">
        <v>0</v>
      </c>
      <c r="P138" s="76">
        <v>0</v>
      </c>
      <c r="Q138" s="76">
        <v>0</v>
      </c>
      <c r="R138" s="76">
        <v>0</v>
      </c>
      <c r="S138" s="76">
        <v>0</v>
      </c>
      <c r="T138" s="76">
        <v>0</v>
      </c>
      <c r="U138" s="76">
        <v>0</v>
      </c>
      <c r="V138" s="76">
        <v>0</v>
      </c>
      <c r="W138" s="76">
        <v>0</v>
      </c>
      <c r="X138" s="76">
        <v>0</v>
      </c>
      <c r="Y138" s="76">
        <v>0</v>
      </c>
      <c r="Z138" s="76">
        <v>0</v>
      </c>
      <c r="AA138" s="76">
        <v>0</v>
      </c>
      <c r="AB138" s="76">
        <v>0</v>
      </c>
      <c r="AC138" s="76">
        <v>0</v>
      </c>
      <c r="AD138" s="76">
        <v>0</v>
      </c>
      <c r="AE138" s="76">
        <v>0</v>
      </c>
      <c r="AF138" s="76">
        <v>0</v>
      </c>
      <c r="AG138" s="76">
        <v>0</v>
      </c>
      <c r="AH138" s="76">
        <v>0</v>
      </c>
      <c r="AI138" s="76">
        <v>0</v>
      </c>
      <c r="AJ138" s="76">
        <v>0</v>
      </c>
      <c r="AK138" s="76">
        <v>0</v>
      </c>
      <c r="IE138" s="42"/>
      <c r="IF138" s="42"/>
      <c r="IG138" s="42"/>
      <c r="IH138" s="42"/>
      <c r="II138" s="42"/>
      <c r="IJ138" s="42"/>
      <c r="IK138" s="42"/>
      <c r="IL138" s="42"/>
      <c r="IM138" s="42"/>
      <c r="IN138" s="42"/>
      <c r="IO138" s="42"/>
      <c r="IP138" s="42"/>
      <c r="IQ138" s="42"/>
      <c r="IR138" s="42"/>
      <c r="IS138" s="42"/>
      <c r="IT138" s="42"/>
      <c r="IU138" s="42"/>
      <c r="IV138" s="42"/>
    </row>
    <row r="139" spans="2:256" s="73" customFormat="1" ht="12.95" customHeight="1">
      <c r="B139" s="51"/>
      <c r="C139" s="51"/>
      <c r="D139" s="51"/>
      <c r="E139" s="46" t="s">
        <v>151</v>
      </c>
      <c r="F139" s="51"/>
      <c r="G139" s="160" t="s">
        <v>254</v>
      </c>
      <c r="H139" s="23">
        <v>0</v>
      </c>
      <c r="I139" s="76">
        <v>0</v>
      </c>
      <c r="J139" s="76">
        <v>0</v>
      </c>
      <c r="K139" s="76">
        <v>0</v>
      </c>
      <c r="L139" s="76">
        <v>0</v>
      </c>
      <c r="M139" s="76">
        <v>0</v>
      </c>
      <c r="N139" s="76">
        <v>0</v>
      </c>
      <c r="O139" s="76">
        <v>0</v>
      </c>
      <c r="P139" s="76">
        <v>0</v>
      </c>
      <c r="Q139" s="76">
        <v>0</v>
      </c>
      <c r="R139" s="76">
        <v>0</v>
      </c>
      <c r="S139" s="76">
        <v>0</v>
      </c>
      <c r="T139" s="76">
        <v>0</v>
      </c>
      <c r="U139" s="76">
        <v>0</v>
      </c>
      <c r="V139" s="76">
        <v>0</v>
      </c>
      <c r="W139" s="76">
        <v>0</v>
      </c>
      <c r="X139" s="76">
        <v>0</v>
      </c>
      <c r="Y139" s="76">
        <v>0</v>
      </c>
      <c r="Z139" s="76">
        <v>0</v>
      </c>
      <c r="AA139" s="76">
        <v>0</v>
      </c>
      <c r="AB139" s="76">
        <v>0</v>
      </c>
      <c r="AC139" s="76">
        <v>0</v>
      </c>
      <c r="AD139" s="76">
        <v>0</v>
      </c>
      <c r="AE139" s="76">
        <v>0</v>
      </c>
      <c r="AF139" s="76">
        <v>0</v>
      </c>
      <c r="AG139" s="76">
        <v>0</v>
      </c>
      <c r="AH139" s="76">
        <v>0</v>
      </c>
      <c r="AI139" s="76">
        <v>0</v>
      </c>
      <c r="AJ139" s="76">
        <v>0</v>
      </c>
      <c r="AK139" s="76">
        <v>0</v>
      </c>
      <c r="IE139" s="42"/>
      <c r="IF139" s="42"/>
      <c r="IG139" s="42"/>
      <c r="IH139" s="42"/>
      <c r="II139" s="42"/>
      <c r="IJ139" s="42"/>
      <c r="IK139" s="42"/>
      <c r="IL139" s="42"/>
      <c r="IM139" s="42"/>
      <c r="IN139" s="42"/>
      <c r="IO139" s="42"/>
      <c r="IP139" s="42"/>
      <c r="IQ139" s="42"/>
      <c r="IR139" s="42"/>
      <c r="IS139" s="42"/>
      <c r="IT139" s="42"/>
      <c r="IU139" s="42"/>
      <c r="IV139" s="42"/>
    </row>
    <row r="140" spans="2:256" s="73" customFormat="1" ht="12.95" customHeight="1">
      <c r="B140" s="51"/>
      <c r="C140" s="51"/>
      <c r="D140" s="51"/>
      <c r="E140" s="46" t="s">
        <v>146</v>
      </c>
      <c r="F140" s="51"/>
      <c r="G140" s="160" t="s">
        <v>255</v>
      </c>
      <c r="H140" s="23">
        <v>0</v>
      </c>
      <c r="I140" s="76">
        <v>0</v>
      </c>
      <c r="J140" s="76">
        <v>0</v>
      </c>
      <c r="K140" s="76">
        <v>0</v>
      </c>
      <c r="L140" s="76">
        <v>0</v>
      </c>
      <c r="M140" s="76">
        <v>0</v>
      </c>
      <c r="N140" s="76">
        <v>0</v>
      </c>
      <c r="O140" s="76">
        <v>0</v>
      </c>
      <c r="P140" s="76">
        <v>0</v>
      </c>
      <c r="Q140" s="76">
        <v>0</v>
      </c>
      <c r="R140" s="76">
        <v>0</v>
      </c>
      <c r="S140" s="76">
        <v>0</v>
      </c>
      <c r="T140" s="76">
        <v>0</v>
      </c>
      <c r="U140" s="76">
        <v>0</v>
      </c>
      <c r="V140" s="76">
        <v>0</v>
      </c>
      <c r="W140" s="76">
        <v>0</v>
      </c>
      <c r="X140" s="76">
        <v>0</v>
      </c>
      <c r="Y140" s="76">
        <v>0</v>
      </c>
      <c r="Z140" s="76">
        <v>0</v>
      </c>
      <c r="AA140" s="76">
        <v>0</v>
      </c>
      <c r="AB140" s="76">
        <v>0</v>
      </c>
      <c r="AC140" s="76">
        <v>0</v>
      </c>
      <c r="AD140" s="76">
        <v>0</v>
      </c>
      <c r="AE140" s="76">
        <v>0</v>
      </c>
      <c r="AF140" s="76">
        <v>0</v>
      </c>
      <c r="AG140" s="76">
        <v>0</v>
      </c>
      <c r="AH140" s="76">
        <v>0</v>
      </c>
      <c r="AI140" s="76">
        <v>0</v>
      </c>
      <c r="AJ140" s="76">
        <v>0</v>
      </c>
      <c r="AK140" s="76">
        <v>0</v>
      </c>
      <c r="IE140" s="42"/>
      <c r="IF140" s="42"/>
      <c r="IG140" s="42"/>
      <c r="IH140" s="42"/>
      <c r="II140" s="42"/>
      <c r="IJ140" s="42"/>
      <c r="IK140" s="42"/>
      <c r="IL140" s="42"/>
      <c r="IM140" s="42"/>
      <c r="IN140" s="42"/>
      <c r="IO140" s="42"/>
      <c r="IP140" s="42"/>
      <c r="IQ140" s="42"/>
      <c r="IR140" s="42"/>
      <c r="IS140" s="42"/>
      <c r="IT140" s="42"/>
      <c r="IU140" s="42"/>
      <c r="IV140" s="42"/>
    </row>
    <row r="141" spans="2:256" s="73" customFormat="1" ht="12.95" customHeight="1">
      <c r="B141" s="51"/>
      <c r="C141" s="51"/>
      <c r="D141" s="51"/>
      <c r="E141" s="46" t="s">
        <v>152</v>
      </c>
      <c r="F141" s="51"/>
      <c r="G141" s="160" t="s">
        <v>256</v>
      </c>
      <c r="H141" s="23">
        <v>0</v>
      </c>
      <c r="I141" s="76">
        <v>0</v>
      </c>
      <c r="J141" s="76">
        <v>0</v>
      </c>
      <c r="K141" s="76">
        <v>0</v>
      </c>
      <c r="L141" s="76">
        <v>0</v>
      </c>
      <c r="M141" s="76">
        <v>0</v>
      </c>
      <c r="N141" s="76">
        <v>0</v>
      </c>
      <c r="O141" s="76">
        <v>0</v>
      </c>
      <c r="P141" s="76">
        <v>0</v>
      </c>
      <c r="Q141" s="76">
        <v>0</v>
      </c>
      <c r="R141" s="76">
        <v>0</v>
      </c>
      <c r="S141" s="76">
        <v>0</v>
      </c>
      <c r="T141" s="76">
        <v>0</v>
      </c>
      <c r="U141" s="76">
        <v>0</v>
      </c>
      <c r="V141" s="76">
        <v>0</v>
      </c>
      <c r="W141" s="76">
        <v>0</v>
      </c>
      <c r="X141" s="76">
        <v>0</v>
      </c>
      <c r="Y141" s="76">
        <v>0</v>
      </c>
      <c r="Z141" s="76">
        <v>0</v>
      </c>
      <c r="AA141" s="76">
        <v>0</v>
      </c>
      <c r="AB141" s="76">
        <v>0</v>
      </c>
      <c r="AC141" s="76">
        <v>0</v>
      </c>
      <c r="AD141" s="76">
        <v>0</v>
      </c>
      <c r="AE141" s="76">
        <v>0</v>
      </c>
      <c r="AF141" s="76">
        <v>0</v>
      </c>
      <c r="AG141" s="76">
        <v>0</v>
      </c>
      <c r="AH141" s="76">
        <v>0</v>
      </c>
      <c r="AI141" s="76">
        <v>0</v>
      </c>
      <c r="AJ141" s="76">
        <v>0</v>
      </c>
      <c r="AK141" s="76">
        <v>0</v>
      </c>
      <c r="IE141" s="42"/>
      <c r="IF141" s="42"/>
      <c r="IG141" s="42"/>
      <c r="IH141" s="42"/>
      <c r="II141" s="42"/>
      <c r="IJ141" s="42"/>
      <c r="IK141" s="42"/>
      <c r="IL141" s="42"/>
      <c r="IM141" s="42"/>
      <c r="IN141" s="42"/>
      <c r="IO141" s="42"/>
      <c r="IP141" s="42"/>
      <c r="IQ141" s="42"/>
      <c r="IR141" s="42"/>
      <c r="IS141" s="42"/>
      <c r="IT141" s="42"/>
      <c r="IU141" s="42"/>
      <c r="IV141" s="42"/>
    </row>
    <row r="142" spans="2:256" s="73" customFormat="1" ht="12.95" customHeight="1">
      <c r="B142" s="51"/>
      <c r="C142" s="51"/>
      <c r="D142" s="51"/>
      <c r="E142" s="46" t="s">
        <v>297</v>
      </c>
      <c r="F142" s="51"/>
      <c r="G142" s="160" t="s">
        <v>257</v>
      </c>
      <c r="H142" s="23">
        <v>0</v>
      </c>
      <c r="I142" s="76">
        <v>0</v>
      </c>
      <c r="J142" s="76">
        <v>0</v>
      </c>
      <c r="K142" s="76">
        <v>0</v>
      </c>
      <c r="L142" s="76">
        <v>0</v>
      </c>
      <c r="M142" s="76">
        <v>0</v>
      </c>
      <c r="N142" s="76">
        <v>0</v>
      </c>
      <c r="O142" s="76">
        <v>0</v>
      </c>
      <c r="P142" s="76">
        <v>0</v>
      </c>
      <c r="Q142" s="76">
        <v>0</v>
      </c>
      <c r="R142" s="76">
        <v>0</v>
      </c>
      <c r="S142" s="76">
        <v>0</v>
      </c>
      <c r="T142" s="76">
        <v>0</v>
      </c>
      <c r="U142" s="76">
        <v>0</v>
      </c>
      <c r="V142" s="76">
        <v>0</v>
      </c>
      <c r="W142" s="76">
        <v>0</v>
      </c>
      <c r="X142" s="76">
        <v>0</v>
      </c>
      <c r="Y142" s="76">
        <v>0</v>
      </c>
      <c r="Z142" s="76">
        <v>0</v>
      </c>
      <c r="AA142" s="76">
        <v>0</v>
      </c>
      <c r="AB142" s="76">
        <v>0</v>
      </c>
      <c r="AC142" s="76">
        <v>0</v>
      </c>
      <c r="AD142" s="76">
        <v>0</v>
      </c>
      <c r="AE142" s="76">
        <v>0</v>
      </c>
      <c r="AF142" s="76">
        <v>0</v>
      </c>
      <c r="AG142" s="76">
        <v>0</v>
      </c>
      <c r="AH142" s="76">
        <v>0</v>
      </c>
      <c r="AI142" s="76">
        <v>0</v>
      </c>
      <c r="AJ142" s="76">
        <v>0</v>
      </c>
      <c r="AK142" s="76">
        <v>0</v>
      </c>
      <c r="IE142" s="42"/>
      <c r="IF142" s="42"/>
      <c r="IG142" s="42"/>
      <c r="IH142" s="42"/>
      <c r="II142" s="42"/>
      <c r="IJ142" s="42"/>
      <c r="IK142" s="42"/>
      <c r="IL142" s="42"/>
      <c r="IM142" s="42"/>
      <c r="IN142" s="42"/>
      <c r="IO142" s="42"/>
      <c r="IP142" s="42"/>
      <c r="IQ142" s="42"/>
      <c r="IR142" s="42"/>
      <c r="IS142" s="42"/>
      <c r="IT142" s="42"/>
      <c r="IU142" s="42"/>
      <c r="IV142" s="42"/>
    </row>
    <row r="143" spans="2:256" s="73" customFormat="1" ht="12.95" customHeight="1">
      <c r="B143" s="51"/>
      <c r="C143" s="51"/>
      <c r="D143" s="51"/>
      <c r="E143" s="54">
        <v>99</v>
      </c>
      <c r="F143" s="51"/>
      <c r="G143" s="160" t="s">
        <v>258</v>
      </c>
      <c r="H143" s="23">
        <v>0</v>
      </c>
      <c r="I143" s="76">
        <v>0</v>
      </c>
      <c r="J143" s="76">
        <v>0</v>
      </c>
      <c r="K143" s="76">
        <v>0</v>
      </c>
      <c r="L143" s="76">
        <v>0</v>
      </c>
      <c r="M143" s="76">
        <v>0</v>
      </c>
      <c r="N143" s="76">
        <v>0</v>
      </c>
      <c r="O143" s="76">
        <v>0</v>
      </c>
      <c r="P143" s="76">
        <v>0</v>
      </c>
      <c r="Q143" s="76">
        <v>0</v>
      </c>
      <c r="R143" s="76">
        <v>0</v>
      </c>
      <c r="S143" s="76">
        <v>0</v>
      </c>
      <c r="T143" s="76">
        <v>0</v>
      </c>
      <c r="U143" s="76">
        <v>0</v>
      </c>
      <c r="V143" s="76">
        <v>0</v>
      </c>
      <c r="W143" s="76">
        <v>0</v>
      </c>
      <c r="X143" s="76">
        <v>0</v>
      </c>
      <c r="Y143" s="76">
        <v>0</v>
      </c>
      <c r="Z143" s="76">
        <v>0</v>
      </c>
      <c r="AA143" s="76">
        <v>0</v>
      </c>
      <c r="AB143" s="76">
        <v>0</v>
      </c>
      <c r="AC143" s="76">
        <v>0</v>
      </c>
      <c r="AD143" s="76">
        <v>0</v>
      </c>
      <c r="AE143" s="76">
        <v>0</v>
      </c>
      <c r="AF143" s="76">
        <v>0</v>
      </c>
      <c r="AG143" s="76">
        <v>0</v>
      </c>
      <c r="AH143" s="76">
        <v>0</v>
      </c>
      <c r="AI143" s="76">
        <v>0</v>
      </c>
      <c r="AJ143" s="76">
        <v>0</v>
      </c>
      <c r="AK143" s="76">
        <v>0</v>
      </c>
      <c r="IE143" s="42"/>
      <c r="IF143" s="42"/>
      <c r="IG143" s="42"/>
      <c r="IH143" s="42"/>
      <c r="II143" s="42"/>
      <c r="IJ143" s="42"/>
      <c r="IK143" s="42"/>
      <c r="IL143" s="42"/>
      <c r="IM143" s="42"/>
      <c r="IN143" s="42"/>
      <c r="IO143" s="42"/>
      <c r="IP143" s="42"/>
      <c r="IQ143" s="42"/>
      <c r="IR143" s="42"/>
      <c r="IS143" s="42"/>
      <c r="IT143" s="42"/>
      <c r="IU143" s="42"/>
      <c r="IV143" s="42"/>
    </row>
    <row r="144" spans="2:256" s="73" customFormat="1" ht="12.95" customHeight="1">
      <c r="B144" s="51"/>
      <c r="C144" s="46" t="s">
        <v>143</v>
      </c>
      <c r="D144" s="51"/>
      <c r="E144" s="51"/>
      <c r="F144" s="51"/>
      <c r="G144" s="173" t="s">
        <v>259</v>
      </c>
      <c r="H144" s="155">
        <f>H145+H146+H147</f>
        <v>0</v>
      </c>
      <c r="I144" s="156">
        <f t="shared" ref="I144:Y144" si="47">I145+I146+I147</f>
        <v>0</v>
      </c>
      <c r="J144" s="156">
        <f t="shared" si="47"/>
        <v>0</v>
      </c>
      <c r="K144" s="156">
        <f t="shared" si="47"/>
        <v>0</v>
      </c>
      <c r="L144" s="156">
        <f t="shared" si="47"/>
        <v>0</v>
      </c>
      <c r="M144" s="156">
        <f t="shared" si="47"/>
        <v>0</v>
      </c>
      <c r="N144" s="156">
        <f t="shared" si="47"/>
        <v>0</v>
      </c>
      <c r="O144" s="156">
        <f t="shared" si="47"/>
        <v>0</v>
      </c>
      <c r="P144" s="156">
        <f t="shared" si="47"/>
        <v>0</v>
      </c>
      <c r="Q144" s="156">
        <f t="shared" si="47"/>
        <v>0</v>
      </c>
      <c r="R144" s="156">
        <f t="shared" si="47"/>
        <v>0</v>
      </c>
      <c r="S144" s="156">
        <f t="shared" si="47"/>
        <v>0</v>
      </c>
      <c r="T144" s="156">
        <f t="shared" si="47"/>
        <v>0</v>
      </c>
      <c r="U144" s="156">
        <f t="shared" si="47"/>
        <v>0</v>
      </c>
      <c r="V144" s="156">
        <f t="shared" si="47"/>
        <v>0</v>
      </c>
      <c r="W144" s="156">
        <f t="shared" si="47"/>
        <v>0</v>
      </c>
      <c r="X144" s="156">
        <f t="shared" si="47"/>
        <v>0</v>
      </c>
      <c r="Y144" s="156">
        <f t="shared" si="47"/>
        <v>0</v>
      </c>
      <c r="Z144" s="156">
        <f t="shared" ref="Z144:AK144" si="48">Z145+Z146+Z147</f>
        <v>0</v>
      </c>
      <c r="AA144" s="156">
        <f t="shared" si="48"/>
        <v>0</v>
      </c>
      <c r="AB144" s="156">
        <f t="shared" si="48"/>
        <v>0</v>
      </c>
      <c r="AC144" s="156">
        <f t="shared" si="48"/>
        <v>0</v>
      </c>
      <c r="AD144" s="156">
        <f t="shared" si="48"/>
        <v>0</v>
      </c>
      <c r="AE144" s="156">
        <f t="shared" si="48"/>
        <v>0</v>
      </c>
      <c r="AF144" s="156">
        <f t="shared" si="48"/>
        <v>0</v>
      </c>
      <c r="AG144" s="156">
        <f t="shared" si="48"/>
        <v>0</v>
      </c>
      <c r="AH144" s="156">
        <f t="shared" si="48"/>
        <v>0</v>
      </c>
      <c r="AI144" s="156">
        <f t="shared" si="48"/>
        <v>0</v>
      </c>
      <c r="AJ144" s="156">
        <f t="shared" si="48"/>
        <v>0</v>
      </c>
      <c r="AK144" s="156">
        <f t="shared" si="48"/>
        <v>0</v>
      </c>
      <c r="IE144" s="42"/>
      <c r="IF144" s="42"/>
      <c r="IG144" s="42"/>
      <c r="IH144" s="42"/>
      <c r="II144" s="42"/>
      <c r="IJ144" s="42"/>
      <c r="IK144" s="42"/>
      <c r="IL144" s="42"/>
      <c r="IM144" s="42"/>
      <c r="IN144" s="42"/>
      <c r="IO144" s="42"/>
      <c r="IP144" s="42"/>
      <c r="IQ144" s="42"/>
      <c r="IR144" s="42"/>
      <c r="IS144" s="42"/>
      <c r="IT144" s="42"/>
      <c r="IU144" s="42"/>
      <c r="IV144" s="42"/>
    </row>
    <row r="145" spans="2:256" s="73" customFormat="1" ht="12.95" customHeight="1">
      <c r="B145" s="51"/>
      <c r="C145" s="51"/>
      <c r="D145" s="46" t="s">
        <v>140</v>
      </c>
      <c r="E145" s="51"/>
      <c r="F145" s="51"/>
      <c r="G145" s="160" t="s">
        <v>260</v>
      </c>
      <c r="H145" s="23">
        <v>0</v>
      </c>
      <c r="I145" s="76">
        <v>0</v>
      </c>
      <c r="J145" s="76">
        <v>0</v>
      </c>
      <c r="K145" s="76">
        <v>0</v>
      </c>
      <c r="L145" s="76">
        <v>0</v>
      </c>
      <c r="M145" s="76">
        <v>0</v>
      </c>
      <c r="N145" s="76">
        <v>0</v>
      </c>
      <c r="O145" s="76">
        <v>0</v>
      </c>
      <c r="P145" s="76">
        <v>0</v>
      </c>
      <c r="Q145" s="76">
        <v>0</v>
      </c>
      <c r="R145" s="76">
        <v>0</v>
      </c>
      <c r="S145" s="76">
        <v>0</v>
      </c>
      <c r="T145" s="76">
        <v>0</v>
      </c>
      <c r="U145" s="76">
        <v>0</v>
      </c>
      <c r="V145" s="76">
        <v>0</v>
      </c>
      <c r="W145" s="76">
        <v>0</v>
      </c>
      <c r="X145" s="76">
        <v>0</v>
      </c>
      <c r="Y145" s="76">
        <v>0</v>
      </c>
      <c r="Z145" s="76">
        <v>0</v>
      </c>
      <c r="AA145" s="76">
        <v>0</v>
      </c>
      <c r="AB145" s="76">
        <v>0</v>
      </c>
      <c r="AC145" s="76">
        <v>0</v>
      </c>
      <c r="AD145" s="76">
        <v>0</v>
      </c>
      <c r="AE145" s="76">
        <v>0</v>
      </c>
      <c r="AF145" s="76">
        <v>0</v>
      </c>
      <c r="AG145" s="76">
        <v>0</v>
      </c>
      <c r="AH145" s="76">
        <v>0</v>
      </c>
      <c r="AI145" s="76">
        <v>0</v>
      </c>
      <c r="AJ145" s="76">
        <v>0</v>
      </c>
      <c r="AK145" s="76">
        <v>0</v>
      </c>
      <c r="IE145" s="42"/>
      <c r="IF145" s="42"/>
      <c r="IG145" s="42"/>
      <c r="IH145" s="42"/>
      <c r="II145" s="42"/>
      <c r="IJ145" s="42"/>
      <c r="IK145" s="42"/>
      <c r="IL145" s="42"/>
      <c r="IM145" s="42"/>
      <c r="IN145" s="42"/>
      <c r="IO145" s="42"/>
      <c r="IP145" s="42"/>
      <c r="IQ145" s="42"/>
      <c r="IR145" s="42"/>
      <c r="IS145" s="42"/>
      <c r="IT145" s="42"/>
      <c r="IU145" s="42"/>
      <c r="IV145" s="42"/>
    </row>
    <row r="146" spans="2:256" s="73" customFormat="1" ht="12.95" customHeight="1">
      <c r="B146" s="51"/>
      <c r="C146" s="51"/>
      <c r="D146" s="46" t="s">
        <v>142</v>
      </c>
      <c r="E146" s="51"/>
      <c r="F146" s="51"/>
      <c r="G146" s="160" t="s">
        <v>261</v>
      </c>
      <c r="H146" s="23">
        <v>0</v>
      </c>
      <c r="I146" s="76">
        <v>0</v>
      </c>
      <c r="J146" s="76">
        <v>0</v>
      </c>
      <c r="K146" s="76">
        <v>0</v>
      </c>
      <c r="L146" s="76">
        <v>0</v>
      </c>
      <c r="M146" s="76">
        <v>0</v>
      </c>
      <c r="N146" s="76">
        <v>0</v>
      </c>
      <c r="O146" s="76">
        <v>0</v>
      </c>
      <c r="P146" s="76">
        <v>0</v>
      </c>
      <c r="Q146" s="76">
        <v>0</v>
      </c>
      <c r="R146" s="76">
        <v>0</v>
      </c>
      <c r="S146" s="76">
        <v>0</v>
      </c>
      <c r="T146" s="76">
        <v>0</v>
      </c>
      <c r="U146" s="76">
        <v>0</v>
      </c>
      <c r="V146" s="76">
        <v>0</v>
      </c>
      <c r="W146" s="76">
        <v>0</v>
      </c>
      <c r="X146" s="76">
        <v>0</v>
      </c>
      <c r="Y146" s="76">
        <v>0</v>
      </c>
      <c r="Z146" s="76">
        <v>0</v>
      </c>
      <c r="AA146" s="76">
        <v>0</v>
      </c>
      <c r="AB146" s="76">
        <v>0</v>
      </c>
      <c r="AC146" s="76">
        <v>0</v>
      </c>
      <c r="AD146" s="76">
        <v>0</v>
      </c>
      <c r="AE146" s="76">
        <v>0</v>
      </c>
      <c r="AF146" s="76">
        <v>0</v>
      </c>
      <c r="AG146" s="76">
        <v>0</v>
      </c>
      <c r="AH146" s="76">
        <v>0</v>
      </c>
      <c r="AI146" s="76">
        <v>0</v>
      </c>
      <c r="AJ146" s="76">
        <v>0</v>
      </c>
      <c r="AK146" s="76">
        <v>0</v>
      </c>
      <c r="IE146" s="42"/>
      <c r="IF146" s="42"/>
      <c r="IG146" s="42"/>
      <c r="IH146" s="42"/>
      <c r="II146" s="42"/>
      <c r="IJ146" s="42"/>
      <c r="IK146" s="42"/>
      <c r="IL146" s="42"/>
      <c r="IM146" s="42"/>
      <c r="IN146" s="42"/>
      <c r="IO146" s="42"/>
      <c r="IP146" s="42"/>
      <c r="IQ146" s="42"/>
      <c r="IR146" s="42"/>
      <c r="IS146" s="42"/>
      <c r="IT146" s="42"/>
      <c r="IU146" s="42"/>
      <c r="IV146" s="42"/>
    </row>
    <row r="147" spans="2:256" s="73" customFormat="1" ht="12.95" customHeight="1">
      <c r="B147" s="51"/>
      <c r="C147" s="51"/>
      <c r="D147" s="54">
        <v>99</v>
      </c>
      <c r="E147" s="51"/>
      <c r="F147" s="51"/>
      <c r="G147" s="160" t="s">
        <v>262</v>
      </c>
      <c r="H147" s="23">
        <v>0</v>
      </c>
      <c r="I147" s="76">
        <v>0</v>
      </c>
      <c r="J147" s="76">
        <v>0</v>
      </c>
      <c r="K147" s="76">
        <v>0</v>
      </c>
      <c r="L147" s="76">
        <v>0</v>
      </c>
      <c r="M147" s="76">
        <v>0</v>
      </c>
      <c r="N147" s="76">
        <v>0</v>
      </c>
      <c r="O147" s="76">
        <v>0</v>
      </c>
      <c r="P147" s="76">
        <v>0</v>
      </c>
      <c r="Q147" s="76">
        <v>0</v>
      </c>
      <c r="R147" s="76">
        <v>0</v>
      </c>
      <c r="S147" s="76">
        <v>0</v>
      </c>
      <c r="T147" s="76">
        <v>0</v>
      </c>
      <c r="U147" s="76">
        <v>0</v>
      </c>
      <c r="V147" s="76">
        <v>0</v>
      </c>
      <c r="W147" s="76">
        <v>0</v>
      </c>
      <c r="X147" s="76">
        <v>0</v>
      </c>
      <c r="Y147" s="76">
        <v>0</v>
      </c>
      <c r="Z147" s="76">
        <v>0</v>
      </c>
      <c r="AA147" s="76">
        <v>0</v>
      </c>
      <c r="AB147" s="76">
        <v>0</v>
      </c>
      <c r="AC147" s="76">
        <v>0</v>
      </c>
      <c r="AD147" s="76">
        <v>0</v>
      </c>
      <c r="AE147" s="76">
        <v>0</v>
      </c>
      <c r="AF147" s="76">
        <v>0</v>
      </c>
      <c r="AG147" s="76">
        <v>0</v>
      </c>
      <c r="AH147" s="76">
        <v>0</v>
      </c>
      <c r="AI147" s="76">
        <v>0</v>
      </c>
      <c r="AJ147" s="76">
        <v>0</v>
      </c>
      <c r="AK147" s="76">
        <v>0</v>
      </c>
      <c r="IE147" s="42"/>
      <c r="IF147" s="42"/>
      <c r="IG147" s="42"/>
      <c r="IH147" s="42"/>
      <c r="II147" s="42"/>
      <c r="IJ147" s="42"/>
      <c r="IK147" s="42"/>
      <c r="IL147" s="42"/>
      <c r="IM147" s="42"/>
      <c r="IN147" s="42"/>
      <c r="IO147" s="42"/>
      <c r="IP147" s="42"/>
      <c r="IQ147" s="42"/>
      <c r="IR147" s="42"/>
      <c r="IS147" s="42"/>
      <c r="IT147" s="42"/>
      <c r="IU147" s="42"/>
      <c r="IV147" s="42"/>
    </row>
    <row r="148" spans="2:256" s="73" customFormat="1" ht="12.95" customHeight="1">
      <c r="B148" s="53" t="s">
        <v>152</v>
      </c>
      <c r="C148" s="51"/>
      <c r="D148" s="51"/>
      <c r="E148" s="51"/>
      <c r="F148" s="51"/>
      <c r="G148" s="62" t="s">
        <v>5</v>
      </c>
      <c r="H148" s="25">
        <v>0</v>
      </c>
      <c r="I148" s="79">
        <v>0</v>
      </c>
      <c r="J148" s="79">
        <v>0</v>
      </c>
      <c r="K148" s="79">
        <v>0</v>
      </c>
      <c r="L148" s="79">
        <v>0</v>
      </c>
      <c r="M148" s="79">
        <v>0</v>
      </c>
      <c r="N148" s="79">
        <v>0</v>
      </c>
      <c r="O148" s="79">
        <v>0</v>
      </c>
      <c r="P148" s="79">
        <v>0</v>
      </c>
      <c r="Q148" s="79">
        <v>0</v>
      </c>
      <c r="R148" s="79">
        <v>0</v>
      </c>
      <c r="S148" s="79">
        <v>0</v>
      </c>
      <c r="T148" s="79">
        <v>0</v>
      </c>
      <c r="U148" s="79">
        <v>0</v>
      </c>
      <c r="V148" s="79">
        <v>0</v>
      </c>
      <c r="W148" s="79">
        <v>0</v>
      </c>
      <c r="X148" s="79">
        <v>0</v>
      </c>
      <c r="Y148" s="79">
        <v>0</v>
      </c>
      <c r="Z148" s="79">
        <v>0</v>
      </c>
      <c r="AA148" s="79">
        <v>0</v>
      </c>
      <c r="AB148" s="79">
        <v>0</v>
      </c>
      <c r="AC148" s="79">
        <v>0</v>
      </c>
      <c r="AD148" s="79">
        <v>0</v>
      </c>
      <c r="AE148" s="79">
        <v>0</v>
      </c>
      <c r="AF148" s="79">
        <v>0</v>
      </c>
      <c r="AG148" s="79">
        <v>0</v>
      </c>
      <c r="AH148" s="79">
        <v>0</v>
      </c>
      <c r="AI148" s="79">
        <v>0</v>
      </c>
      <c r="AJ148" s="79">
        <v>0</v>
      </c>
      <c r="AK148" s="79">
        <v>0</v>
      </c>
      <c r="IE148" s="42"/>
      <c r="IF148" s="42"/>
      <c r="IG148" s="42"/>
      <c r="IH148" s="42"/>
      <c r="II148" s="42"/>
      <c r="IJ148" s="42"/>
      <c r="IK148" s="42"/>
      <c r="IL148" s="42"/>
      <c r="IM148" s="42"/>
      <c r="IN148" s="42"/>
      <c r="IO148" s="42"/>
      <c r="IP148" s="42"/>
      <c r="IQ148" s="42"/>
      <c r="IR148" s="42"/>
      <c r="IS148" s="42"/>
      <c r="IT148" s="42"/>
      <c r="IU148" s="42"/>
      <c r="IV148" s="42"/>
    </row>
    <row r="149" spans="2:256" s="73" customFormat="1" ht="12.95" customHeight="1">
      <c r="B149" s="63"/>
      <c r="C149" s="64"/>
      <c r="D149" s="64"/>
      <c r="E149" s="64"/>
      <c r="F149" s="64"/>
      <c r="G149" s="64" t="s">
        <v>263</v>
      </c>
      <c r="H149" s="176">
        <f t="shared" ref="H149:AK149" si="49">+H148+H111+H88+H55+H23+H22+H11</f>
        <v>0</v>
      </c>
      <c r="I149" s="176">
        <f t="shared" si="49"/>
        <v>0</v>
      </c>
      <c r="J149" s="176">
        <f t="shared" si="49"/>
        <v>0</v>
      </c>
      <c r="K149" s="176">
        <f t="shared" si="49"/>
        <v>0</v>
      </c>
      <c r="L149" s="176">
        <f t="shared" si="49"/>
        <v>0</v>
      </c>
      <c r="M149" s="176">
        <f t="shared" si="49"/>
        <v>0</v>
      </c>
      <c r="N149" s="176">
        <f t="shared" si="49"/>
        <v>0</v>
      </c>
      <c r="O149" s="176">
        <f t="shared" si="49"/>
        <v>0</v>
      </c>
      <c r="P149" s="176">
        <f t="shared" si="49"/>
        <v>0</v>
      </c>
      <c r="Q149" s="176">
        <f t="shared" si="49"/>
        <v>0</v>
      </c>
      <c r="R149" s="176">
        <f t="shared" si="49"/>
        <v>0</v>
      </c>
      <c r="S149" s="176">
        <f t="shared" si="49"/>
        <v>0</v>
      </c>
      <c r="T149" s="176">
        <f t="shared" si="49"/>
        <v>0</v>
      </c>
      <c r="U149" s="176">
        <f t="shared" si="49"/>
        <v>0</v>
      </c>
      <c r="V149" s="176">
        <f t="shared" si="49"/>
        <v>0</v>
      </c>
      <c r="W149" s="176">
        <f t="shared" si="49"/>
        <v>0</v>
      </c>
      <c r="X149" s="176">
        <f t="shared" si="49"/>
        <v>0</v>
      </c>
      <c r="Y149" s="176">
        <f t="shared" si="49"/>
        <v>0</v>
      </c>
      <c r="Z149" s="176">
        <f t="shared" si="49"/>
        <v>0</v>
      </c>
      <c r="AA149" s="176">
        <f t="shared" si="49"/>
        <v>0</v>
      </c>
      <c r="AB149" s="176">
        <f t="shared" si="49"/>
        <v>0</v>
      </c>
      <c r="AC149" s="176">
        <f t="shared" si="49"/>
        <v>0</v>
      </c>
      <c r="AD149" s="176">
        <f t="shared" si="49"/>
        <v>0</v>
      </c>
      <c r="AE149" s="176">
        <f t="shared" si="49"/>
        <v>0</v>
      </c>
      <c r="AF149" s="176">
        <f t="shared" si="49"/>
        <v>0</v>
      </c>
      <c r="AG149" s="176">
        <f t="shared" si="49"/>
        <v>0</v>
      </c>
      <c r="AH149" s="176">
        <f t="shared" si="49"/>
        <v>0</v>
      </c>
      <c r="AI149" s="176">
        <f t="shared" si="49"/>
        <v>0</v>
      </c>
      <c r="AJ149" s="176">
        <f t="shared" si="49"/>
        <v>0</v>
      </c>
      <c r="AK149" s="176">
        <f t="shared" si="49"/>
        <v>0</v>
      </c>
      <c r="IE149" s="42"/>
      <c r="IF149" s="42"/>
      <c r="IG149" s="42"/>
      <c r="IH149" s="42"/>
      <c r="II149" s="42"/>
      <c r="IJ149" s="42"/>
      <c r="IK149" s="42"/>
      <c r="IL149" s="42"/>
      <c r="IM149" s="42"/>
      <c r="IN149" s="42"/>
      <c r="IO149" s="42"/>
      <c r="IP149" s="42"/>
      <c r="IQ149" s="42"/>
      <c r="IR149" s="42"/>
      <c r="IS149" s="42"/>
      <c r="IT149" s="42"/>
      <c r="IU149" s="42"/>
      <c r="IV149" s="42"/>
    </row>
    <row r="150" spans="2:256" s="73" customFormat="1" ht="12.95" customHeight="1">
      <c r="B150" s="53" t="s">
        <v>297</v>
      </c>
      <c r="C150" s="51"/>
      <c r="D150" s="51"/>
      <c r="E150" s="51"/>
      <c r="F150" s="51"/>
      <c r="G150" s="62" t="s">
        <v>6</v>
      </c>
      <c r="H150" s="177">
        <f>H151+H152+H153+H154</f>
        <v>0</v>
      </c>
      <c r="I150" s="178">
        <f t="shared" ref="I150:Y150" si="50">I151+I152+I153+I154</f>
        <v>0</v>
      </c>
      <c r="J150" s="178">
        <f t="shared" si="50"/>
        <v>0</v>
      </c>
      <c r="K150" s="178">
        <f t="shared" si="50"/>
        <v>0</v>
      </c>
      <c r="L150" s="178">
        <f t="shared" si="50"/>
        <v>0</v>
      </c>
      <c r="M150" s="178">
        <f t="shared" si="50"/>
        <v>0</v>
      </c>
      <c r="N150" s="178">
        <f t="shared" si="50"/>
        <v>0</v>
      </c>
      <c r="O150" s="178">
        <f t="shared" si="50"/>
        <v>0</v>
      </c>
      <c r="P150" s="178">
        <f t="shared" si="50"/>
        <v>0</v>
      </c>
      <c r="Q150" s="178">
        <f t="shared" si="50"/>
        <v>0</v>
      </c>
      <c r="R150" s="178">
        <f t="shared" si="50"/>
        <v>0</v>
      </c>
      <c r="S150" s="178">
        <f t="shared" si="50"/>
        <v>0</v>
      </c>
      <c r="T150" s="178">
        <f t="shared" si="50"/>
        <v>0</v>
      </c>
      <c r="U150" s="178">
        <f t="shared" si="50"/>
        <v>0</v>
      </c>
      <c r="V150" s="178">
        <f t="shared" si="50"/>
        <v>0</v>
      </c>
      <c r="W150" s="178">
        <f t="shared" si="50"/>
        <v>0</v>
      </c>
      <c r="X150" s="178">
        <f t="shared" si="50"/>
        <v>0</v>
      </c>
      <c r="Y150" s="178">
        <f t="shared" si="50"/>
        <v>0</v>
      </c>
      <c r="Z150" s="178">
        <f t="shared" ref="Z150:AK150" si="51">Z151+Z152+Z153+Z154</f>
        <v>0</v>
      </c>
      <c r="AA150" s="178">
        <f t="shared" si="51"/>
        <v>0</v>
      </c>
      <c r="AB150" s="178">
        <f t="shared" si="51"/>
        <v>0</v>
      </c>
      <c r="AC150" s="178">
        <f t="shared" si="51"/>
        <v>0</v>
      </c>
      <c r="AD150" s="178">
        <f t="shared" si="51"/>
        <v>0</v>
      </c>
      <c r="AE150" s="178">
        <f t="shared" si="51"/>
        <v>0</v>
      </c>
      <c r="AF150" s="178">
        <f t="shared" si="51"/>
        <v>0</v>
      </c>
      <c r="AG150" s="178">
        <f t="shared" si="51"/>
        <v>0</v>
      </c>
      <c r="AH150" s="178">
        <f t="shared" si="51"/>
        <v>0</v>
      </c>
      <c r="AI150" s="178">
        <f t="shared" si="51"/>
        <v>0</v>
      </c>
      <c r="AJ150" s="178">
        <f t="shared" si="51"/>
        <v>0</v>
      </c>
      <c r="AK150" s="178">
        <f t="shared" si="51"/>
        <v>0</v>
      </c>
      <c r="IE150" s="42"/>
      <c r="IF150" s="42"/>
      <c r="IG150" s="42"/>
      <c r="IH150" s="42"/>
      <c r="II150" s="42"/>
      <c r="IJ150" s="42"/>
      <c r="IK150" s="42"/>
      <c r="IL150" s="42"/>
      <c r="IM150" s="42"/>
      <c r="IN150" s="42"/>
      <c r="IO150" s="42"/>
      <c r="IP150" s="42"/>
      <c r="IQ150" s="42"/>
      <c r="IR150" s="42"/>
      <c r="IS150" s="42"/>
      <c r="IT150" s="42"/>
      <c r="IU150" s="42"/>
      <c r="IV150" s="42"/>
    </row>
    <row r="151" spans="2:256" s="73" customFormat="1" ht="12.95" customHeight="1">
      <c r="B151" s="51"/>
      <c r="C151" s="46" t="s">
        <v>140</v>
      </c>
      <c r="D151" s="51"/>
      <c r="E151" s="51"/>
      <c r="F151" s="51"/>
      <c r="G151" s="65" t="s">
        <v>264</v>
      </c>
      <c r="H151" s="8">
        <v>0</v>
      </c>
      <c r="I151" s="78">
        <v>0</v>
      </c>
      <c r="J151" s="78">
        <v>0</v>
      </c>
      <c r="K151" s="78">
        <v>0</v>
      </c>
      <c r="L151" s="78">
        <v>0</v>
      </c>
      <c r="M151" s="78">
        <v>0</v>
      </c>
      <c r="N151" s="78">
        <v>0</v>
      </c>
      <c r="O151" s="78">
        <v>0</v>
      </c>
      <c r="P151" s="78">
        <v>0</v>
      </c>
      <c r="Q151" s="78">
        <v>0</v>
      </c>
      <c r="R151" s="78">
        <v>0</v>
      </c>
      <c r="S151" s="78">
        <v>0</v>
      </c>
      <c r="T151" s="78">
        <v>0</v>
      </c>
      <c r="U151" s="78">
        <v>0</v>
      </c>
      <c r="V151" s="78">
        <v>0</v>
      </c>
      <c r="W151" s="78">
        <v>0</v>
      </c>
      <c r="X151" s="78">
        <v>0</v>
      </c>
      <c r="Y151" s="78">
        <v>0</v>
      </c>
      <c r="Z151" s="78">
        <v>0</v>
      </c>
      <c r="AA151" s="78">
        <v>0</v>
      </c>
      <c r="AB151" s="78">
        <v>0</v>
      </c>
      <c r="AC151" s="78">
        <v>0</v>
      </c>
      <c r="AD151" s="78">
        <v>0</v>
      </c>
      <c r="AE151" s="78">
        <v>0</v>
      </c>
      <c r="AF151" s="78">
        <v>0</v>
      </c>
      <c r="AG151" s="78">
        <v>0</v>
      </c>
      <c r="AH151" s="78">
        <v>0</v>
      </c>
      <c r="AI151" s="78">
        <v>0</v>
      </c>
      <c r="AJ151" s="78">
        <v>0</v>
      </c>
      <c r="AK151" s="78">
        <v>0</v>
      </c>
      <c r="IE151" s="42"/>
      <c r="IF151" s="42"/>
      <c r="IG151" s="42"/>
      <c r="IH151" s="42"/>
      <c r="II151" s="42"/>
      <c r="IJ151" s="42"/>
      <c r="IK151" s="42"/>
      <c r="IL151" s="42"/>
      <c r="IM151" s="42"/>
      <c r="IN151" s="42"/>
      <c r="IO151" s="42"/>
      <c r="IP151" s="42"/>
      <c r="IQ151" s="42"/>
      <c r="IR151" s="42"/>
      <c r="IS151" s="42"/>
      <c r="IT151" s="42"/>
      <c r="IU151" s="42"/>
      <c r="IV151" s="42"/>
    </row>
    <row r="152" spans="2:256" s="73" customFormat="1" ht="12.95" customHeight="1">
      <c r="B152" s="51"/>
      <c r="C152" s="46" t="s">
        <v>142</v>
      </c>
      <c r="D152" s="51"/>
      <c r="E152" s="51"/>
      <c r="F152" s="51"/>
      <c r="G152" s="65" t="s">
        <v>265</v>
      </c>
      <c r="H152" s="8">
        <v>0</v>
      </c>
      <c r="I152" s="78">
        <v>0</v>
      </c>
      <c r="J152" s="78">
        <v>0</v>
      </c>
      <c r="K152" s="78">
        <v>0</v>
      </c>
      <c r="L152" s="78">
        <v>0</v>
      </c>
      <c r="M152" s="78">
        <v>0</v>
      </c>
      <c r="N152" s="78">
        <v>0</v>
      </c>
      <c r="O152" s="78">
        <v>0</v>
      </c>
      <c r="P152" s="78">
        <v>0</v>
      </c>
      <c r="Q152" s="78">
        <v>0</v>
      </c>
      <c r="R152" s="78">
        <v>0</v>
      </c>
      <c r="S152" s="78">
        <v>0</v>
      </c>
      <c r="T152" s="78">
        <v>0</v>
      </c>
      <c r="U152" s="78">
        <v>0</v>
      </c>
      <c r="V152" s="78">
        <v>0</v>
      </c>
      <c r="W152" s="78">
        <v>0</v>
      </c>
      <c r="X152" s="78">
        <v>0</v>
      </c>
      <c r="Y152" s="78">
        <v>0</v>
      </c>
      <c r="Z152" s="78">
        <v>0</v>
      </c>
      <c r="AA152" s="78">
        <v>0</v>
      </c>
      <c r="AB152" s="78">
        <v>0</v>
      </c>
      <c r="AC152" s="78">
        <v>0</v>
      </c>
      <c r="AD152" s="78">
        <v>0</v>
      </c>
      <c r="AE152" s="78">
        <v>0</v>
      </c>
      <c r="AF152" s="78">
        <v>0</v>
      </c>
      <c r="AG152" s="78">
        <v>0</v>
      </c>
      <c r="AH152" s="78">
        <v>0</v>
      </c>
      <c r="AI152" s="78">
        <v>0</v>
      </c>
      <c r="AJ152" s="78">
        <v>0</v>
      </c>
      <c r="AK152" s="78">
        <v>0</v>
      </c>
      <c r="IE152" s="42"/>
      <c r="IF152" s="42"/>
      <c r="IG152" s="42"/>
      <c r="IH152" s="42"/>
      <c r="II152" s="42"/>
      <c r="IJ152" s="42"/>
      <c r="IK152" s="42"/>
      <c r="IL152" s="42"/>
      <c r="IM152" s="42"/>
      <c r="IN152" s="42"/>
      <c r="IO152" s="42"/>
      <c r="IP152" s="42"/>
      <c r="IQ152" s="42"/>
      <c r="IR152" s="42"/>
      <c r="IS152" s="42"/>
      <c r="IT152" s="42"/>
      <c r="IU152" s="42"/>
      <c r="IV152" s="42"/>
    </row>
    <row r="153" spans="2:256" s="73" customFormat="1" ht="12.95" customHeight="1">
      <c r="B153" s="51"/>
      <c r="C153" s="46" t="s">
        <v>143</v>
      </c>
      <c r="D153" s="51"/>
      <c r="E153" s="51"/>
      <c r="F153" s="51"/>
      <c r="G153" s="65" t="s">
        <v>266</v>
      </c>
      <c r="H153" s="8">
        <v>0</v>
      </c>
      <c r="I153" s="78">
        <v>0</v>
      </c>
      <c r="J153" s="78">
        <v>0</v>
      </c>
      <c r="K153" s="78">
        <v>0</v>
      </c>
      <c r="L153" s="78">
        <v>0</v>
      </c>
      <c r="M153" s="78">
        <v>0</v>
      </c>
      <c r="N153" s="78">
        <v>0</v>
      </c>
      <c r="O153" s="78">
        <v>0</v>
      </c>
      <c r="P153" s="78">
        <v>0</v>
      </c>
      <c r="Q153" s="78">
        <v>0</v>
      </c>
      <c r="R153" s="78">
        <v>0</v>
      </c>
      <c r="S153" s="78">
        <v>0</v>
      </c>
      <c r="T153" s="78">
        <v>0</v>
      </c>
      <c r="U153" s="78">
        <v>0</v>
      </c>
      <c r="V153" s="78">
        <v>0</v>
      </c>
      <c r="W153" s="78">
        <v>0</v>
      </c>
      <c r="X153" s="78">
        <v>0</v>
      </c>
      <c r="Y153" s="78">
        <v>0</v>
      </c>
      <c r="Z153" s="78">
        <v>0</v>
      </c>
      <c r="AA153" s="78">
        <v>0</v>
      </c>
      <c r="AB153" s="78">
        <v>0</v>
      </c>
      <c r="AC153" s="78">
        <v>0</v>
      </c>
      <c r="AD153" s="78">
        <v>0</v>
      </c>
      <c r="AE153" s="78">
        <v>0</v>
      </c>
      <c r="AF153" s="78">
        <v>0</v>
      </c>
      <c r="AG153" s="78">
        <v>0</v>
      </c>
      <c r="AH153" s="78">
        <v>0</v>
      </c>
      <c r="AI153" s="78">
        <v>0</v>
      </c>
      <c r="AJ153" s="78">
        <v>0</v>
      </c>
      <c r="AK153" s="78">
        <v>0</v>
      </c>
      <c r="IE153" s="42"/>
      <c r="IF153" s="42"/>
      <c r="IG153" s="42"/>
      <c r="IH153" s="42"/>
      <c r="II153" s="42"/>
      <c r="IJ153" s="42"/>
      <c r="IK153" s="42"/>
      <c r="IL153" s="42"/>
      <c r="IM153" s="42"/>
      <c r="IN153" s="42"/>
      <c r="IO153" s="42"/>
      <c r="IP153" s="42"/>
      <c r="IQ153" s="42"/>
      <c r="IR153" s="42"/>
      <c r="IS153" s="42"/>
      <c r="IT153" s="42"/>
      <c r="IU153" s="42"/>
      <c r="IV153" s="42"/>
    </row>
    <row r="154" spans="2:256" s="73" customFormat="1" ht="12.95" customHeight="1">
      <c r="B154" s="51"/>
      <c r="C154" s="46" t="s">
        <v>144</v>
      </c>
      <c r="D154" s="51"/>
      <c r="E154" s="51"/>
      <c r="F154" s="51"/>
      <c r="G154" s="65" t="s">
        <v>267</v>
      </c>
      <c r="H154" s="8">
        <v>0</v>
      </c>
      <c r="I154" s="78">
        <v>0</v>
      </c>
      <c r="J154" s="78">
        <v>0</v>
      </c>
      <c r="K154" s="78">
        <v>0</v>
      </c>
      <c r="L154" s="78">
        <v>0</v>
      </c>
      <c r="M154" s="78">
        <v>0</v>
      </c>
      <c r="N154" s="78">
        <v>0</v>
      </c>
      <c r="O154" s="78">
        <v>0</v>
      </c>
      <c r="P154" s="78">
        <v>0</v>
      </c>
      <c r="Q154" s="78">
        <v>0</v>
      </c>
      <c r="R154" s="78">
        <v>0</v>
      </c>
      <c r="S154" s="78">
        <v>0</v>
      </c>
      <c r="T154" s="78">
        <v>0</v>
      </c>
      <c r="U154" s="78">
        <v>0</v>
      </c>
      <c r="V154" s="78">
        <v>0</v>
      </c>
      <c r="W154" s="78">
        <v>0</v>
      </c>
      <c r="X154" s="78">
        <v>0</v>
      </c>
      <c r="Y154" s="78">
        <v>0</v>
      </c>
      <c r="Z154" s="78">
        <v>0</v>
      </c>
      <c r="AA154" s="78">
        <v>0</v>
      </c>
      <c r="AB154" s="78">
        <v>0</v>
      </c>
      <c r="AC154" s="78">
        <v>0</v>
      </c>
      <c r="AD154" s="78">
        <v>0</v>
      </c>
      <c r="AE154" s="78">
        <v>0</v>
      </c>
      <c r="AF154" s="78">
        <v>0</v>
      </c>
      <c r="AG154" s="78">
        <v>0</v>
      </c>
      <c r="AH154" s="78">
        <v>0</v>
      </c>
      <c r="AI154" s="78">
        <v>0</v>
      </c>
      <c r="AJ154" s="78">
        <v>0</v>
      </c>
      <c r="AK154" s="78">
        <v>0</v>
      </c>
      <c r="IE154" s="42"/>
      <c r="IF154" s="42"/>
      <c r="IG154" s="42"/>
      <c r="IH154" s="42"/>
      <c r="II154" s="42"/>
      <c r="IJ154" s="42"/>
      <c r="IK154" s="42"/>
      <c r="IL154" s="42"/>
      <c r="IM154" s="42"/>
      <c r="IN154" s="42"/>
      <c r="IO154" s="42"/>
      <c r="IP154" s="42"/>
      <c r="IQ154" s="42"/>
      <c r="IR154" s="42"/>
      <c r="IS154" s="42"/>
      <c r="IT154" s="42"/>
      <c r="IU154" s="42"/>
      <c r="IV154" s="42"/>
    </row>
    <row r="155" spans="2:256" s="179" customFormat="1" ht="12.95" customHeight="1">
      <c r="B155" s="53">
        <v>10</v>
      </c>
      <c r="C155" s="66"/>
      <c r="D155" s="66"/>
      <c r="E155" s="66"/>
      <c r="F155" s="66"/>
      <c r="G155" s="62" t="s">
        <v>7</v>
      </c>
      <c r="H155" s="177">
        <f>H156+H157+H158+H169+H170</f>
        <v>0</v>
      </c>
      <c r="I155" s="178">
        <f t="shared" ref="I155:Y155" si="52">I156+I157+I158+I169+I170</f>
        <v>0</v>
      </c>
      <c r="J155" s="178">
        <f t="shared" si="52"/>
        <v>0</v>
      </c>
      <c r="K155" s="178">
        <f t="shared" si="52"/>
        <v>0</v>
      </c>
      <c r="L155" s="178">
        <f t="shared" si="52"/>
        <v>0</v>
      </c>
      <c r="M155" s="178">
        <f t="shared" si="52"/>
        <v>0</v>
      </c>
      <c r="N155" s="178">
        <f t="shared" si="52"/>
        <v>0</v>
      </c>
      <c r="O155" s="178">
        <f t="shared" si="52"/>
        <v>0</v>
      </c>
      <c r="P155" s="178">
        <f t="shared" si="52"/>
        <v>0</v>
      </c>
      <c r="Q155" s="178">
        <f t="shared" si="52"/>
        <v>0</v>
      </c>
      <c r="R155" s="178">
        <f t="shared" si="52"/>
        <v>0</v>
      </c>
      <c r="S155" s="178">
        <f t="shared" si="52"/>
        <v>0</v>
      </c>
      <c r="T155" s="178">
        <f t="shared" si="52"/>
        <v>0</v>
      </c>
      <c r="U155" s="178">
        <f t="shared" si="52"/>
        <v>0</v>
      </c>
      <c r="V155" s="178">
        <f t="shared" si="52"/>
        <v>0</v>
      </c>
      <c r="W155" s="178">
        <f t="shared" si="52"/>
        <v>0</v>
      </c>
      <c r="X155" s="178">
        <f t="shared" si="52"/>
        <v>0</v>
      </c>
      <c r="Y155" s="178">
        <f t="shared" si="52"/>
        <v>0</v>
      </c>
      <c r="Z155" s="178">
        <f t="shared" ref="Z155:AK155" si="53">Z156+Z157+Z158+Z169+Z170</f>
        <v>0</v>
      </c>
      <c r="AA155" s="178">
        <f t="shared" si="53"/>
        <v>0</v>
      </c>
      <c r="AB155" s="178">
        <f t="shared" si="53"/>
        <v>0</v>
      </c>
      <c r="AC155" s="178">
        <f t="shared" si="53"/>
        <v>0</v>
      </c>
      <c r="AD155" s="178">
        <f t="shared" si="53"/>
        <v>0</v>
      </c>
      <c r="AE155" s="178">
        <f t="shared" si="53"/>
        <v>0</v>
      </c>
      <c r="AF155" s="178">
        <f t="shared" si="53"/>
        <v>0</v>
      </c>
      <c r="AG155" s="178">
        <f t="shared" si="53"/>
        <v>0</v>
      </c>
      <c r="AH155" s="178">
        <f t="shared" si="53"/>
        <v>0</v>
      </c>
      <c r="AI155" s="178">
        <f t="shared" si="53"/>
        <v>0</v>
      </c>
      <c r="AJ155" s="178">
        <f t="shared" si="53"/>
        <v>0</v>
      </c>
      <c r="AK155" s="178">
        <f t="shared" si="53"/>
        <v>0</v>
      </c>
      <c r="IE155" s="180"/>
      <c r="IF155" s="180"/>
      <c r="IG155" s="180"/>
      <c r="IH155" s="180"/>
      <c r="II155" s="180"/>
      <c r="IJ155" s="180"/>
      <c r="IK155" s="180"/>
      <c r="IL155" s="180"/>
      <c r="IM155" s="180"/>
      <c r="IN155" s="180"/>
      <c r="IO155" s="180"/>
      <c r="IP155" s="180"/>
      <c r="IQ155" s="180"/>
      <c r="IR155" s="180"/>
      <c r="IS155" s="180"/>
      <c r="IT155" s="180"/>
      <c r="IU155" s="180"/>
      <c r="IV155" s="180"/>
    </row>
    <row r="156" spans="2:256" s="179" customFormat="1" ht="12.95" customHeight="1">
      <c r="B156" s="66"/>
      <c r="C156" s="46" t="s">
        <v>140</v>
      </c>
      <c r="D156" s="66"/>
      <c r="E156" s="66"/>
      <c r="F156" s="66"/>
      <c r="G156" s="181" t="s">
        <v>271</v>
      </c>
      <c r="H156" s="8">
        <v>0</v>
      </c>
      <c r="I156" s="78">
        <v>0</v>
      </c>
      <c r="J156" s="78">
        <v>0</v>
      </c>
      <c r="K156" s="78">
        <v>0</v>
      </c>
      <c r="L156" s="78">
        <v>0</v>
      </c>
      <c r="M156" s="78">
        <v>0</v>
      </c>
      <c r="N156" s="78">
        <v>0</v>
      </c>
      <c r="O156" s="78">
        <v>0</v>
      </c>
      <c r="P156" s="78">
        <v>0</v>
      </c>
      <c r="Q156" s="78">
        <v>0</v>
      </c>
      <c r="R156" s="78">
        <v>0</v>
      </c>
      <c r="S156" s="78">
        <v>0</v>
      </c>
      <c r="T156" s="78">
        <v>0</v>
      </c>
      <c r="U156" s="78">
        <v>0</v>
      </c>
      <c r="V156" s="78">
        <v>0</v>
      </c>
      <c r="W156" s="78">
        <v>0</v>
      </c>
      <c r="X156" s="78">
        <v>0</v>
      </c>
      <c r="Y156" s="78">
        <v>0</v>
      </c>
      <c r="Z156" s="78">
        <v>0</v>
      </c>
      <c r="AA156" s="78">
        <v>0</v>
      </c>
      <c r="AB156" s="78">
        <v>0</v>
      </c>
      <c r="AC156" s="78">
        <v>0</v>
      </c>
      <c r="AD156" s="78">
        <v>0</v>
      </c>
      <c r="AE156" s="78">
        <v>0</v>
      </c>
      <c r="AF156" s="78">
        <v>0</v>
      </c>
      <c r="AG156" s="78">
        <v>0</v>
      </c>
      <c r="AH156" s="78">
        <v>0</v>
      </c>
      <c r="AI156" s="78">
        <v>0</v>
      </c>
      <c r="AJ156" s="78">
        <v>0</v>
      </c>
      <c r="AK156" s="78">
        <v>0</v>
      </c>
      <c r="IE156" s="180"/>
      <c r="IF156" s="180"/>
      <c r="IG156" s="180"/>
      <c r="IH156" s="180"/>
      <c r="II156" s="180"/>
      <c r="IJ156" s="180"/>
      <c r="IK156" s="180"/>
      <c r="IL156" s="180"/>
      <c r="IM156" s="180"/>
      <c r="IN156" s="180"/>
      <c r="IO156" s="180"/>
      <c r="IP156" s="180"/>
      <c r="IQ156" s="180"/>
      <c r="IR156" s="180"/>
      <c r="IS156" s="180"/>
      <c r="IT156" s="180"/>
      <c r="IU156" s="180"/>
      <c r="IV156" s="180"/>
    </row>
    <row r="157" spans="2:256" s="179" customFormat="1" ht="12.95" customHeight="1">
      <c r="B157" s="66"/>
      <c r="C157" s="46" t="s">
        <v>142</v>
      </c>
      <c r="D157" s="66"/>
      <c r="E157" s="66"/>
      <c r="F157" s="66"/>
      <c r="G157" s="181" t="s">
        <v>272</v>
      </c>
      <c r="H157" s="8">
        <v>0</v>
      </c>
      <c r="I157" s="78">
        <v>0</v>
      </c>
      <c r="J157" s="78">
        <v>0</v>
      </c>
      <c r="K157" s="78">
        <v>0</v>
      </c>
      <c r="L157" s="78">
        <v>0</v>
      </c>
      <c r="M157" s="78">
        <v>0</v>
      </c>
      <c r="N157" s="78">
        <v>0</v>
      </c>
      <c r="O157" s="78">
        <v>0</v>
      </c>
      <c r="P157" s="78">
        <v>0</v>
      </c>
      <c r="Q157" s="78">
        <v>0</v>
      </c>
      <c r="R157" s="78">
        <v>0</v>
      </c>
      <c r="S157" s="78">
        <v>0</v>
      </c>
      <c r="T157" s="78">
        <v>0</v>
      </c>
      <c r="U157" s="78">
        <v>0</v>
      </c>
      <c r="V157" s="78">
        <v>0</v>
      </c>
      <c r="W157" s="78">
        <v>0</v>
      </c>
      <c r="X157" s="78">
        <v>0</v>
      </c>
      <c r="Y157" s="78">
        <v>0</v>
      </c>
      <c r="Z157" s="78">
        <v>0</v>
      </c>
      <c r="AA157" s="78">
        <v>0</v>
      </c>
      <c r="AB157" s="78">
        <v>0</v>
      </c>
      <c r="AC157" s="78">
        <v>0</v>
      </c>
      <c r="AD157" s="78">
        <v>0</v>
      </c>
      <c r="AE157" s="78">
        <v>0</v>
      </c>
      <c r="AF157" s="78">
        <v>0</v>
      </c>
      <c r="AG157" s="78">
        <v>0</v>
      </c>
      <c r="AH157" s="78">
        <v>0</v>
      </c>
      <c r="AI157" s="78">
        <v>0</v>
      </c>
      <c r="AJ157" s="78">
        <v>0</v>
      </c>
      <c r="AK157" s="78">
        <v>0</v>
      </c>
      <c r="IE157" s="180"/>
      <c r="IF157" s="180"/>
      <c r="IG157" s="180"/>
      <c r="IH157" s="180"/>
      <c r="II157" s="180"/>
      <c r="IJ157" s="180"/>
      <c r="IK157" s="180"/>
      <c r="IL157" s="180"/>
      <c r="IM157" s="180"/>
      <c r="IN157" s="180"/>
      <c r="IO157" s="180"/>
      <c r="IP157" s="180"/>
      <c r="IQ157" s="180"/>
      <c r="IR157" s="180"/>
      <c r="IS157" s="180"/>
      <c r="IT157" s="180"/>
      <c r="IU157" s="180"/>
      <c r="IV157" s="180"/>
    </row>
    <row r="158" spans="2:256" s="179" customFormat="1" ht="12.95" customHeight="1">
      <c r="B158" s="66"/>
      <c r="C158" s="46" t="s">
        <v>143</v>
      </c>
      <c r="D158" s="66"/>
      <c r="E158" s="66"/>
      <c r="F158" s="66"/>
      <c r="G158" s="181" t="s">
        <v>273</v>
      </c>
      <c r="H158" s="8">
        <f>H159+H165+H166</f>
        <v>0</v>
      </c>
      <c r="I158" s="78">
        <f t="shared" ref="I158:Y158" si="54">I159+I165+I166</f>
        <v>0</v>
      </c>
      <c r="J158" s="78">
        <f t="shared" si="54"/>
        <v>0</v>
      </c>
      <c r="K158" s="78">
        <f t="shared" si="54"/>
        <v>0</v>
      </c>
      <c r="L158" s="78">
        <f t="shared" si="54"/>
        <v>0</v>
      </c>
      <c r="M158" s="78">
        <f t="shared" si="54"/>
        <v>0</v>
      </c>
      <c r="N158" s="78">
        <f t="shared" si="54"/>
        <v>0</v>
      </c>
      <c r="O158" s="78">
        <f t="shared" si="54"/>
        <v>0</v>
      </c>
      <c r="P158" s="78">
        <f t="shared" si="54"/>
        <v>0</v>
      </c>
      <c r="Q158" s="78">
        <f t="shared" si="54"/>
        <v>0</v>
      </c>
      <c r="R158" s="78">
        <f t="shared" si="54"/>
        <v>0</v>
      </c>
      <c r="S158" s="78">
        <f t="shared" si="54"/>
        <v>0</v>
      </c>
      <c r="T158" s="78">
        <f t="shared" si="54"/>
        <v>0</v>
      </c>
      <c r="U158" s="78">
        <f t="shared" si="54"/>
        <v>0</v>
      </c>
      <c r="V158" s="78">
        <f t="shared" si="54"/>
        <v>0</v>
      </c>
      <c r="W158" s="78">
        <f t="shared" si="54"/>
        <v>0</v>
      </c>
      <c r="X158" s="78">
        <f t="shared" si="54"/>
        <v>0</v>
      </c>
      <c r="Y158" s="78">
        <f t="shared" si="54"/>
        <v>0</v>
      </c>
      <c r="Z158" s="78">
        <f t="shared" ref="Z158:AK158" si="55">Z159+Z165+Z166</f>
        <v>0</v>
      </c>
      <c r="AA158" s="78">
        <f t="shared" si="55"/>
        <v>0</v>
      </c>
      <c r="AB158" s="78">
        <f t="shared" si="55"/>
        <v>0</v>
      </c>
      <c r="AC158" s="78">
        <f t="shared" si="55"/>
        <v>0</v>
      </c>
      <c r="AD158" s="78">
        <f t="shared" si="55"/>
        <v>0</v>
      </c>
      <c r="AE158" s="78">
        <f t="shared" si="55"/>
        <v>0</v>
      </c>
      <c r="AF158" s="78">
        <f t="shared" si="55"/>
        <v>0</v>
      </c>
      <c r="AG158" s="78">
        <f t="shared" si="55"/>
        <v>0</v>
      </c>
      <c r="AH158" s="78">
        <f t="shared" si="55"/>
        <v>0</v>
      </c>
      <c r="AI158" s="78">
        <f t="shared" si="55"/>
        <v>0</v>
      </c>
      <c r="AJ158" s="78">
        <f t="shared" si="55"/>
        <v>0</v>
      </c>
      <c r="AK158" s="78">
        <f t="shared" si="55"/>
        <v>0</v>
      </c>
      <c r="IE158" s="180"/>
      <c r="IF158" s="180"/>
      <c r="IG158" s="180"/>
      <c r="IH158" s="180"/>
      <c r="II158" s="180"/>
      <c r="IJ158" s="180"/>
      <c r="IK158" s="180"/>
      <c r="IL158" s="180"/>
      <c r="IM158" s="180"/>
      <c r="IN158" s="180"/>
      <c r="IO158" s="180"/>
      <c r="IP158" s="180"/>
      <c r="IQ158" s="180"/>
      <c r="IR158" s="180"/>
      <c r="IS158" s="180"/>
      <c r="IT158" s="180"/>
      <c r="IU158" s="180"/>
      <c r="IV158" s="180"/>
    </row>
    <row r="159" spans="2:256" s="179" customFormat="1" ht="12.95" customHeight="1">
      <c r="B159" s="66"/>
      <c r="C159" s="66"/>
      <c r="D159" s="46" t="s">
        <v>140</v>
      </c>
      <c r="E159" s="66"/>
      <c r="F159" s="66"/>
      <c r="G159" s="181" t="s">
        <v>274</v>
      </c>
      <c r="H159" s="170">
        <f>H160+H161+H162+H163+H164</f>
        <v>0</v>
      </c>
      <c r="I159" s="172">
        <f t="shared" ref="I159:Y159" si="56">I160+I161+I162+I163+I164</f>
        <v>0</v>
      </c>
      <c r="J159" s="172">
        <f t="shared" si="56"/>
        <v>0</v>
      </c>
      <c r="K159" s="172">
        <f t="shared" si="56"/>
        <v>0</v>
      </c>
      <c r="L159" s="172">
        <f t="shared" si="56"/>
        <v>0</v>
      </c>
      <c r="M159" s="172">
        <f t="shared" si="56"/>
        <v>0</v>
      </c>
      <c r="N159" s="172">
        <f t="shared" si="56"/>
        <v>0</v>
      </c>
      <c r="O159" s="172">
        <f t="shared" si="56"/>
        <v>0</v>
      </c>
      <c r="P159" s="172">
        <f t="shared" si="56"/>
        <v>0</v>
      </c>
      <c r="Q159" s="172">
        <f t="shared" si="56"/>
        <v>0</v>
      </c>
      <c r="R159" s="172">
        <f t="shared" si="56"/>
        <v>0</v>
      </c>
      <c r="S159" s="172">
        <f t="shared" si="56"/>
        <v>0</v>
      </c>
      <c r="T159" s="172">
        <f t="shared" si="56"/>
        <v>0</v>
      </c>
      <c r="U159" s="172">
        <f t="shared" si="56"/>
        <v>0</v>
      </c>
      <c r="V159" s="172">
        <f t="shared" si="56"/>
        <v>0</v>
      </c>
      <c r="W159" s="172">
        <f t="shared" si="56"/>
        <v>0</v>
      </c>
      <c r="X159" s="172">
        <f t="shared" si="56"/>
        <v>0</v>
      </c>
      <c r="Y159" s="172">
        <f t="shared" si="56"/>
        <v>0</v>
      </c>
      <c r="Z159" s="172">
        <f t="shared" ref="Z159:AK159" si="57">Z160+Z161+Z162+Z163+Z164</f>
        <v>0</v>
      </c>
      <c r="AA159" s="172">
        <f t="shared" si="57"/>
        <v>0</v>
      </c>
      <c r="AB159" s="172">
        <f t="shared" si="57"/>
        <v>0</v>
      </c>
      <c r="AC159" s="172">
        <f t="shared" si="57"/>
        <v>0</v>
      </c>
      <c r="AD159" s="172">
        <f t="shared" si="57"/>
        <v>0</v>
      </c>
      <c r="AE159" s="172">
        <f t="shared" si="57"/>
        <v>0</v>
      </c>
      <c r="AF159" s="172">
        <f t="shared" si="57"/>
        <v>0</v>
      </c>
      <c r="AG159" s="172">
        <f t="shared" si="57"/>
        <v>0</v>
      </c>
      <c r="AH159" s="172">
        <f t="shared" si="57"/>
        <v>0</v>
      </c>
      <c r="AI159" s="172">
        <f t="shared" si="57"/>
        <v>0</v>
      </c>
      <c r="AJ159" s="172">
        <f t="shared" si="57"/>
        <v>0</v>
      </c>
      <c r="AK159" s="172">
        <f t="shared" si="57"/>
        <v>0</v>
      </c>
      <c r="IE159" s="180"/>
      <c r="IF159" s="180"/>
      <c r="IG159" s="180"/>
      <c r="IH159" s="180"/>
      <c r="II159" s="180"/>
      <c r="IJ159" s="180"/>
      <c r="IK159" s="180"/>
      <c r="IL159" s="180"/>
      <c r="IM159" s="180"/>
      <c r="IN159" s="180"/>
      <c r="IO159" s="180"/>
      <c r="IP159" s="180"/>
      <c r="IQ159" s="180"/>
      <c r="IR159" s="180"/>
      <c r="IS159" s="180"/>
      <c r="IT159" s="180"/>
      <c r="IU159" s="180"/>
      <c r="IV159" s="180"/>
    </row>
    <row r="160" spans="2:256" s="179" customFormat="1" ht="12.95" customHeight="1">
      <c r="B160" s="66"/>
      <c r="C160" s="66"/>
      <c r="D160" s="46"/>
      <c r="E160" s="46" t="s">
        <v>140</v>
      </c>
      <c r="F160" s="66"/>
      <c r="G160" s="182" t="s">
        <v>277</v>
      </c>
      <c r="H160" s="8">
        <v>0</v>
      </c>
      <c r="I160" s="78">
        <v>0</v>
      </c>
      <c r="J160" s="78">
        <v>0</v>
      </c>
      <c r="K160" s="78">
        <v>0</v>
      </c>
      <c r="L160" s="78">
        <v>0</v>
      </c>
      <c r="M160" s="78">
        <v>0</v>
      </c>
      <c r="N160" s="78">
        <v>0</v>
      </c>
      <c r="O160" s="78">
        <v>0</v>
      </c>
      <c r="P160" s="78">
        <v>0</v>
      </c>
      <c r="Q160" s="78">
        <v>0</v>
      </c>
      <c r="R160" s="78">
        <v>0</v>
      </c>
      <c r="S160" s="78">
        <v>0</v>
      </c>
      <c r="T160" s="78">
        <v>0</v>
      </c>
      <c r="U160" s="78">
        <v>0</v>
      </c>
      <c r="V160" s="78">
        <v>0</v>
      </c>
      <c r="W160" s="78">
        <v>0</v>
      </c>
      <c r="X160" s="78">
        <v>0</v>
      </c>
      <c r="Y160" s="78">
        <v>0</v>
      </c>
      <c r="Z160" s="78">
        <v>0</v>
      </c>
      <c r="AA160" s="78">
        <v>0</v>
      </c>
      <c r="AB160" s="78">
        <v>0</v>
      </c>
      <c r="AC160" s="78">
        <v>0</v>
      </c>
      <c r="AD160" s="78">
        <v>0</v>
      </c>
      <c r="AE160" s="78">
        <v>0</v>
      </c>
      <c r="AF160" s="78">
        <v>0</v>
      </c>
      <c r="AG160" s="78">
        <v>0</v>
      </c>
      <c r="AH160" s="78">
        <v>0</v>
      </c>
      <c r="AI160" s="78">
        <v>0</v>
      </c>
      <c r="AJ160" s="78">
        <v>0</v>
      </c>
      <c r="AK160" s="78">
        <v>0</v>
      </c>
      <c r="IE160" s="180"/>
      <c r="IF160" s="180"/>
      <c r="IG160" s="180"/>
      <c r="IH160" s="180"/>
      <c r="II160" s="180"/>
      <c r="IJ160" s="180"/>
      <c r="IK160" s="180"/>
      <c r="IL160" s="180"/>
      <c r="IM160" s="180"/>
      <c r="IN160" s="180"/>
      <c r="IO160" s="180"/>
      <c r="IP160" s="180"/>
      <c r="IQ160" s="180"/>
      <c r="IR160" s="180"/>
      <c r="IS160" s="180"/>
      <c r="IT160" s="180"/>
      <c r="IU160" s="180"/>
      <c r="IV160" s="180"/>
    </row>
    <row r="161" spans="2:256" s="179" customFormat="1" ht="12.95" customHeight="1">
      <c r="B161" s="66"/>
      <c r="C161" s="66"/>
      <c r="D161" s="66"/>
      <c r="E161" s="46" t="s">
        <v>144</v>
      </c>
      <c r="F161" s="66"/>
      <c r="G161" s="182" t="s">
        <v>278</v>
      </c>
      <c r="H161" s="10">
        <v>0</v>
      </c>
      <c r="I161" s="75">
        <v>0</v>
      </c>
      <c r="J161" s="75">
        <v>0</v>
      </c>
      <c r="K161" s="75">
        <v>0</v>
      </c>
      <c r="L161" s="75">
        <v>0</v>
      </c>
      <c r="M161" s="75">
        <v>0</v>
      </c>
      <c r="N161" s="75">
        <v>0</v>
      </c>
      <c r="O161" s="75">
        <v>0</v>
      </c>
      <c r="P161" s="75">
        <v>0</v>
      </c>
      <c r="Q161" s="75">
        <v>0</v>
      </c>
      <c r="R161" s="75">
        <v>0</v>
      </c>
      <c r="S161" s="75">
        <v>0</v>
      </c>
      <c r="T161" s="75">
        <v>0</v>
      </c>
      <c r="U161" s="75">
        <v>0</v>
      </c>
      <c r="V161" s="75">
        <v>0</v>
      </c>
      <c r="W161" s="75">
        <v>0</v>
      </c>
      <c r="X161" s="75">
        <v>0</v>
      </c>
      <c r="Y161" s="75">
        <v>0</v>
      </c>
      <c r="Z161" s="75">
        <v>0</v>
      </c>
      <c r="AA161" s="75">
        <v>0</v>
      </c>
      <c r="AB161" s="75">
        <v>0</v>
      </c>
      <c r="AC161" s="75">
        <v>0</v>
      </c>
      <c r="AD161" s="75">
        <v>0</v>
      </c>
      <c r="AE161" s="75">
        <v>0</v>
      </c>
      <c r="AF161" s="75">
        <v>0</v>
      </c>
      <c r="AG161" s="75">
        <v>0</v>
      </c>
      <c r="AH161" s="75">
        <v>0</v>
      </c>
      <c r="AI161" s="75">
        <v>0</v>
      </c>
      <c r="AJ161" s="75">
        <v>0</v>
      </c>
      <c r="AK161" s="75">
        <v>0</v>
      </c>
      <c r="IE161" s="180"/>
      <c r="IF161" s="180"/>
      <c r="IG161" s="180"/>
      <c r="IH161" s="180"/>
      <c r="II161" s="180"/>
      <c r="IJ161" s="180"/>
      <c r="IK161" s="180"/>
      <c r="IL161" s="180"/>
      <c r="IM161" s="180"/>
      <c r="IN161" s="180"/>
      <c r="IO161" s="180"/>
      <c r="IP161" s="180"/>
      <c r="IQ161" s="180"/>
      <c r="IR161" s="180"/>
      <c r="IS161" s="180"/>
      <c r="IT161" s="180"/>
      <c r="IU161" s="180"/>
      <c r="IV161" s="180"/>
    </row>
    <row r="162" spans="2:256" s="179" customFormat="1" ht="12.95" customHeight="1">
      <c r="B162" s="66"/>
      <c r="C162" s="66"/>
      <c r="D162" s="66"/>
      <c r="E162" s="408" t="s">
        <v>145</v>
      </c>
      <c r="F162" s="409"/>
      <c r="G162" s="410" t="s">
        <v>279</v>
      </c>
      <c r="H162" s="10">
        <v>0</v>
      </c>
      <c r="I162" s="75">
        <v>0</v>
      </c>
      <c r="J162" s="75">
        <v>0</v>
      </c>
      <c r="K162" s="75">
        <v>0</v>
      </c>
      <c r="L162" s="75">
        <v>0</v>
      </c>
      <c r="M162" s="75">
        <v>0</v>
      </c>
      <c r="N162" s="75">
        <v>0</v>
      </c>
      <c r="O162" s="75">
        <v>0</v>
      </c>
      <c r="P162" s="75">
        <v>0</v>
      </c>
      <c r="Q162" s="75">
        <v>0</v>
      </c>
      <c r="R162" s="75">
        <v>0</v>
      </c>
      <c r="S162" s="75">
        <v>0</v>
      </c>
      <c r="T162" s="75">
        <v>0</v>
      </c>
      <c r="U162" s="75">
        <v>0</v>
      </c>
      <c r="V162" s="75">
        <v>0</v>
      </c>
      <c r="W162" s="75">
        <v>0</v>
      </c>
      <c r="X162" s="75">
        <v>0</v>
      </c>
      <c r="Y162" s="75">
        <v>0</v>
      </c>
      <c r="Z162" s="75">
        <v>0</v>
      </c>
      <c r="AA162" s="75">
        <v>0</v>
      </c>
      <c r="AB162" s="75">
        <v>0</v>
      </c>
      <c r="AC162" s="75">
        <v>0</v>
      </c>
      <c r="AD162" s="75">
        <v>0</v>
      </c>
      <c r="AE162" s="75">
        <v>0</v>
      </c>
      <c r="AF162" s="75">
        <v>0</v>
      </c>
      <c r="AG162" s="75">
        <v>0</v>
      </c>
      <c r="AH162" s="75">
        <v>0</v>
      </c>
      <c r="AI162" s="75">
        <v>0</v>
      </c>
      <c r="AJ162" s="75">
        <v>0</v>
      </c>
      <c r="AK162" s="75">
        <v>0</v>
      </c>
      <c r="IE162" s="180"/>
      <c r="IF162" s="180"/>
      <c r="IG162" s="180"/>
      <c r="IH162" s="180"/>
      <c r="II162" s="180"/>
      <c r="IJ162" s="180"/>
      <c r="IK162" s="180"/>
      <c r="IL162" s="180"/>
      <c r="IM162" s="180"/>
      <c r="IN162" s="180"/>
      <c r="IO162" s="180"/>
      <c r="IP162" s="180"/>
      <c r="IQ162" s="180"/>
      <c r="IR162" s="180"/>
      <c r="IS162" s="180"/>
      <c r="IT162" s="180"/>
      <c r="IU162" s="180"/>
      <c r="IV162" s="180"/>
    </row>
    <row r="163" spans="2:256" s="179" customFormat="1" ht="12.95" customHeight="1">
      <c r="B163" s="66"/>
      <c r="C163" s="66"/>
      <c r="D163" s="66"/>
      <c r="E163" s="46" t="s">
        <v>151</v>
      </c>
      <c r="F163" s="66"/>
      <c r="G163" s="183" t="s">
        <v>280</v>
      </c>
      <c r="H163" s="10">
        <v>0</v>
      </c>
      <c r="I163" s="75">
        <v>0</v>
      </c>
      <c r="J163" s="75">
        <v>0</v>
      </c>
      <c r="K163" s="75">
        <v>0</v>
      </c>
      <c r="L163" s="75">
        <v>0</v>
      </c>
      <c r="M163" s="75">
        <v>0</v>
      </c>
      <c r="N163" s="75">
        <v>0</v>
      </c>
      <c r="O163" s="75">
        <v>0</v>
      </c>
      <c r="P163" s="75">
        <v>0</v>
      </c>
      <c r="Q163" s="75">
        <v>0</v>
      </c>
      <c r="R163" s="75">
        <v>0</v>
      </c>
      <c r="S163" s="75">
        <v>0</v>
      </c>
      <c r="T163" s="75">
        <v>0</v>
      </c>
      <c r="U163" s="75">
        <v>0</v>
      </c>
      <c r="V163" s="75">
        <v>0</v>
      </c>
      <c r="W163" s="75">
        <v>0</v>
      </c>
      <c r="X163" s="75">
        <v>0</v>
      </c>
      <c r="Y163" s="75">
        <v>0</v>
      </c>
      <c r="Z163" s="75">
        <v>0</v>
      </c>
      <c r="AA163" s="75">
        <v>0</v>
      </c>
      <c r="AB163" s="75">
        <v>0</v>
      </c>
      <c r="AC163" s="75">
        <v>0</v>
      </c>
      <c r="AD163" s="75">
        <v>0</v>
      </c>
      <c r="AE163" s="75">
        <v>0</v>
      </c>
      <c r="AF163" s="75">
        <v>0</v>
      </c>
      <c r="AG163" s="75">
        <v>0</v>
      </c>
      <c r="AH163" s="75">
        <v>0</v>
      </c>
      <c r="AI163" s="75">
        <v>0</v>
      </c>
      <c r="AJ163" s="75">
        <v>0</v>
      </c>
      <c r="AK163" s="75">
        <v>0</v>
      </c>
      <c r="IE163" s="180"/>
      <c r="IF163" s="180"/>
      <c r="IG163" s="180"/>
      <c r="IH163" s="180"/>
      <c r="II163" s="180"/>
      <c r="IJ163" s="180"/>
      <c r="IK163" s="180"/>
      <c r="IL163" s="180"/>
      <c r="IM163" s="180"/>
      <c r="IN163" s="180"/>
      <c r="IO163" s="180"/>
      <c r="IP163" s="180"/>
      <c r="IQ163" s="180"/>
      <c r="IR163" s="180"/>
      <c r="IS163" s="180"/>
      <c r="IT163" s="180"/>
      <c r="IU163" s="180"/>
      <c r="IV163" s="180"/>
    </row>
    <row r="164" spans="2:256" s="179" customFormat="1" ht="12.95" customHeight="1">
      <c r="B164" s="66"/>
      <c r="C164" s="66"/>
      <c r="D164" s="66"/>
      <c r="E164" s="54">
        <v>99</v>
      </c>
      <c r="F164" s="66"/>
      <c r="G164" s="182" t="s">
        <v>281</v>
      </c>
      <c r="H164" s="8">
        <v>0</v>
      </c>
      <c r="I164" s="78">
        <v>0</v>
      </c>
      <c r="J164" s="78">
        <v>0</v>
      </c>
      <c r="K164" s="78">
        <v>0</v>
      </c>
      <c r="L164" s="78">
        <v>0</v>
      </c>
      <c r="M164" s="78">
        <v>0</v>
      </c>
      <c r="N164" s="78">
        <v>0</v>
      </c>
      <c r="O164" s="78">
        <v>0</v>
      </c>
      <c r="P164" s="78">
        <v>0</v>
      </c>
      <c r="Q164" s="78">
        <v>0</v>
      </c>
      <c r="R164" s="78">
        <v>0</v>
      </c>
      <c r="S164" s="78">
        <v>0</v>
      </c>
      <c r="T164" s="78">
        <v>0</v>
      </c>
      <c r="U164" s="78">
        <v>0</v>
      </c>
      <c r="V164" s="78">
        <v>0</v>
      </c>
      <c r="W164" s="78">
        <v>0</v>
      </c>
      <c r="X164" s="78">
        <v>0</v>
      </c>
      <c r="Y164" s="78">
        <v>0</v>
      </c>
      <c r="Z164" s="78">
        <v>0</v>
      </c>
      <c r="AA164" s="78">
        <v>0</v>
      </c>
      <c r="AB164" s="78">
        <v>0</v>
      </c>
      <c r="AC164" s="78">
        <v>0</v>
      </c>
      <c r="AD164" s="78">
        <v>0</v>
      </c>
      <c r="AE164" s="78">
        <v>0</v>
      </c>
      <c r="AF164" s="78">
        <v>0</v>
      </c>
      <c r="AG164" s="78">
        <v>0</v>
      </c>
      <c r="AH164" s="78">
        <v>0</v>
      </c>
      <c r="AI164" s="78">
        <v>0</v>
      </c>
      <c r="AJ164" s="78">
        <v>0</v>
      </c>
      <c r="AK164" s="78">
        <v>0</v>
      </c>
      <c r="IE164" s="180"/>
      <c r="IF164" s="180"/>
      <c r="IG164" s="180"/>
      <c r="IH164" s="180"/>
      <c r="II164" s="180"/>
      <c r="IJ164" s="180"/>
      <c r="IK164" s="180"/>
      <c r="IL164" s="180"/>
      <c r="IM164" s="180"/>
      <c r="IN164" s="180"/>
      <c r="IO164" s="180"/>
      <c r="IP164" s="180"/>
      <c r="IQ164" s="180"/>
      <c r="IR164" s="180"/>
      <c r="IS164" s="180"/>
      <c r="IT164" s="180"/>
      <c r="IU164" s="180"/>
      <c r="IV164" s="180"/>
    </row>
    <row r="165" spans="2:256" s="73" customFormat="1" ht="12">
      <c r="B165" s="51"/>
      <c r="C165" s="51"/>
      <c r="D165" s="53" t="s">
        <v>146</v>
      </c>
      <c r="E165" s="51"/>
      <c r="F165" s="51"/>
      <c r="G165" s="67" t="s">
        <v>275</v>
      </c>
      <c r="H165" s="26">
        <v>0</v>
      </c>
      <c r="I165" s="80">
        <v>0</v>
      </c>
      <c r="J165" s="80">
        <v>0</v>
      </c>
      <c r="K165" s="80">
        <v>0</v>
      </c>
      <c r="L165" s="80">
        <v>0</v>
      </c>
      <c r="M165" s="80">
        <v>0</v>
      </c>
      <c r="N165" s="80">
        <v>0</v>
      </c>
      <c r="O165" s="80">
        <v>0</v>
      </c>
      <c r="P165" s="80">
        <v>0</v>
      </c>
      <c r="Q165" s="80">
        <v>0</v>
      </c>
      <c r="R165" s="80">
        <v>0</v>
      </c>
      <c r="S165" s="80">
        <v>0</v>
      </c>
      <c r="T165" s="80">
        <v>0</v>
      </c>
      <c r="U165" s="80">
        <v>0</v>
      </c>
      <c r="V165" s="80">
        <v>0</v>
      </c>
      <c r="W165" s="80">
        <v>0</v>
      </c>
      <c r="X165" s="80">
        <v>0</v>
      </c>
      <c r="Y165" s="80">
        <v>0</v>
      </c>
      <c r="Z165" s="80">
        <v>0</v>
      </c>
      <c r="AA165" s="80">
        <v>0</v>
      </c>
      <c r="AB165" s="80">
        <v>0</v>
      </c>
      <c r="AC165" s="80">
        <v>0</v>
      </c>
      <c r="AD165" s="80">
        <v>0</v>
      </c>
      <c r="AE165" s="80">
        <v>0</v>
      </c>
      <c r="AF165" s="80">
        <v>0</v>
      </c>
      <c r="AG165" s="80">
        <v>0</v>
      </c>
      <c r="AH165" s="80">
        <v>0</v>
      </c>
      <c r="AI165" s="80">
        <v>0</v>
      </c>
      <c r="AJ165" s="80">
        <v>0</v>
      </c>
      <c r="AK165" s="80">
        <v>0</v>
      </c>
      <c r="IE165" s="42"/>
      <c r="IF165" s="42"/>
      <c r="IG165" s="42"/>
      <c r="IH165" s="42"/>
      <c r="II165" s="42"/>
      <c r="IJ165" s="42"/>
      <c r="IK165" s="42"/>
      <c r="IL165" s="42"/>
      <c r="IM165" s="42"/>
      <c r="IN165" s="42"/>
      <c r="IO165" s="42"/>
      <c r="IP165" s="42"/>
      <c r="IQ165" s="42"/>
      <c r="IR165" s="42"/>
      <c r="IS165" s="42"/>
      <c r="IT165" s="42"/>
      <c r="IU165" s="42"/>
      <c r="IV165" s="42"/>
    </row>
    <row r="166" spans="2:256" s="73" customFormat="1" ht="12.95" customHeight="1">
      <c r="B166" s="51"/>
      <c r="C166" s="51"/>
      <c r="D166" s="53" t="s">
        <v>152</v>
      </c>
      <c r="E166" s="51"/>
      <c r="F166" s="51"/>
      <c r="G166" s="68" t="s">
        <v>276</v>
      </c>
      <c r="H166" s="184">
        <f>H167+H168</f>
        <v>0</v>
      </c>
      <c r="I166" s="185">
        <f t="shared" ref="I166:Y166" si="58">I167+I168</f>
        <v>0</v>
      </c>
      <c r="J166" s="186">
        <f t="shared" si="58"/>
        <v>0</v>
      </c>
      <c r="K166" s="186">
        <f t="shared" si="58"/>
        <v>0</v>
      </c>
      <c r="L166" s="186">
        <f t="shared" si="58"/>
        <v>0</v>
      </c>
      <c r="M166" s="186">
        <f t="shared" si="58"/>
        <v>0</v>
      </c>
      <c r="N166" s="186">
        <f t="shared" si="58"/>
        <v>0</v>
      </c>
      <c r="O166" s="186">
        <f t="shared" si="58"/>
        <v>0</v>
      </c>
      <c r="P166" s="186">
        <f t="shared" si="58"/>
        <v>0</v>
      </c>
      <c r="Q166" s="186">
        <f t="shared" si="58"/>
        <v>0</v>
      </c>
      <c r="R166" s="186">
        <f t="shared" si="58"/>
        <v>0</v>
      </c>
      <c r="S166" s="186">
        <f t="shared" si="58"/>
        <v>0</v>
      </c>
      <c r="T166" s="186">
        <f t="shared" si="58"/>
        <v>0</v>
      </c>
      <c r="U166" s="186">
        <f t="shared" si="58"/>
        <v>0</v>
      </c>
      <c r="V166" s="186">
        <f t="shared" si="58"/>
        <v>0</v>
      </c>
      <c r="W166" s="186">
        <f t="shared" si="58"/>
        <v>0</v>
      </c>
      <c r="X166" s="186">
        <f t="shared" si="58"/>
        <v>0</v>
      </c>
      <c r="Y166" s="186">
        <f t="shared" si="58"/>
        <v>0</v>
      </c>
      <c r="Z166" s="186">
        <f t="shared" ref="Z166:AK166" si="59">Z167+Z168</f>
        <v>0</v>
      </c>
      <c r="AA166" s="186">
        <f t="shared" si="59"/>
        <v>0</v>
      </c>
      <c r="AB166" s="186">
        <f t="shared" si="59"/>
        <v>0</v>
      </c>
      <c r="AC166" s="186">
        <f t="shared" si="59"/>
        <v>0</v>
      </c>
      <c r="AD166" s="186">
        <f t="shared" si="59"/>
        <v>0</v>
      </c>
      <c r="AE166" s="186">
        <f t="shared" si="59"/>
        <v>0</v>
      </c>
      <c r="AF166" s="186">
        <f t="shared" si="59"/>
        <v>0</v>
      </c>
      <c r="AG166" s="186">
        <f t="shared" si="59"/>
        <v>0</v>
      </c>
      <c r="AH166" s="186">
        <f t="shared" si="59"/>
        <v>0</v>
      </c>
      <c r="AI166" s="186">
        <f t="shared" si="59"/>
        <v>0</v>
      </c>
      <c r="AJ166" s="186">
        <f t="shared" si="59"/>
        <v>0</v>
      </c>
      <c r="AK166" s="186">
        <f t="shared" si="59"/>
        <v>0</v>
      </c>
      <c r="IE166" s="42"/>
      <c r="IF166" s="42"/>
      <c r="IG166" s="42"/>
      <c r="IH166" s="42"/>
      <c r="II166" s="42"/>
      <c r="IJ166" s="42"/>
      <c r="IK166" s="42"/>
      <c r="IL166" s="42"/>
      <c r="IM166" s="42"/>
      <c r="IN166" s="42"/>
      <c r="IO166" s="42"/>
      <c r="IP166" s="42"/>
      <c r="IQ166" s="42"/>
      <c r="IR166" s="42"/>
      <c r="IS166" s="42"/>
      <c r="IT166" s="42"/>
      <c r="IU166" s="42"/>
      <c r="IV166" s="42"/>
    </row>
    <row r="167" spans="2:256" s="73" customFormat="1" ht="12.95" customHeight="1">
      <c r="B167" s="51"/>
      <c r="C167" s="51"/>
      <c r="D167" s="51"/>
      <c r="E167" s="46" t="s">
        <v>140</v>
      </c>
      <c r="F167" s="51"/>
      <c r="G167" s="183" t="s">
        <v>282</v>
      </c>
      <c r="H167" s="8">
        <v>0</v>
      </c>
      <c r="I167" s="78">
        <v>0</v>
      </c>
      <c r="J167" s="78">
        <v>0</v>
      </c>
      <c r="K167" s="78">
        <v>0</v>
      </c>
      <c r="L167" s="78">
        <v>0</v>
      </c>
      <c r="M167" s="78">
        <v>0</v>
      </c>
      <c r="N167" s="78">
        <v>0</v>
      </c>
      <c r="O167" s="78">
        <v>0</v>
      </c>
      <c r="P167" s="78">
        <v>0</v>
      </c>
      <c r="Q167" s="78">
        <v>0</v>
      </c>
      <c r="R167" s="78">
        <v>0</v>
      </c>
      <c r="S167" s="78">
        <v>0</v>
      </c>
      <c r="T167" s="78">
        <v>0</v>
      </c>
      <c r="U167" s="78">
        <v>0</v>
      </c>
      <c r="V167" s="78">
        <v>0</v>
      </c>
      <c r="W167" s="78">
        <v>0</v>
      </c>
      <c r="X167" s="78">
        <v>0</v>
      </c>
      <c r="Y167" s="78">
        <v>0</v>
      </c>
      <c r="Z167" s="78">
        <v>0</v>
      </c>
      <c r="AA167" s="78">
        <v>0</v>
      </c>
      <c r="AB167" s="78">
        <v>0</v>
      </c>
      <c r="AC167" s="78">
        <v>0</v>
      </c>
      <c r="AD167" s="78">
        <v>0</v>
      </c>
      <c r="AE167" s="78">
        <v>0</v>
      </c>
      <c r="AF167" s="78">
        <v>0</v>
      </c>
      <c r="AG167" s="78">
        <v>0</v>
      </c>
      <c r="AH167" s="78">
        <v>0</v>
      </c>
      <c r="AI167" s="78">
        <v>0</v>
      </c>
      <c r="AJ167" s="78">
        <v>0</v>
      </c>
      <c r="AK167" s="78">
        <v>0</v>
      </c>
      <c r="IE167" s="42"/>
      <c r="IF167" s="42"/>
      <c r="IG167" s="42"/>
      <c r="IH167" s="42"/>
      <c r="II167" s="42"/>
      <c r="IJ167" s="42"/>
      <c r="IK167" s="42"/>
      <c r="IL167" s="42"/>
      <c r="IM167" s="42"/>
      <c r="IN167" s="42"/>
      <c r="IO167" s="42"/>
      <c r="IP167" s="42"/>
      <c r="IQ167" s="42"/>
      <c r="IR167" s="42"/>
      <c r="IS167" s="42"/>
      <c r="IT167" s="42"/>
      <c r="IU167" s="42"/>
      <c r="IV167" s="42"/>
    </row>
    <row r="168" spans="2:256" s="73" customFormat="1" ht="12.95" customHeight="1">
      <c r="B168" s="51"/>
      <c r="C168" s="51"/>
      <c r="D168" s="51"/>
      <c r="E168" s="54">
        <v>99</v>
      </c>
      <c r="F168" s="51"/>
      <c r="G168" s="182" t="s">
        <v>283</v>
      </c>
      <c r="H168" s="26">
        <v>0</v>
      </c>
      <c r="I168" s="80">
        <v>0</v>
      </c>
      <c r="J168" s="80">
        <v>0</v>
      </c>
      <c r="K168" s="80">
        <v>0</v>
      </c>
      <c r="L168" s="80">
        <v>0</v>
      </c>
      <c r="M168" s="80">
        <v>0</v>
      </c>
      <c r="N168" s="80">
        <v>0</v>
      </c>
      <c r="O168" s="80">
        <v>0</v>
      </c>
      <c r="P168" s="80">
        <v>0</v>
      </c>
      <c r="Q168" s="80">
        <v>0</v>
      </c>
      <c r="R168" s="80">
        <v>0</v>
      </c>
      <c r="S168" s="80">
        <v>0</v>
      </c>
      <c r="T168" s="80">
        <v>0</v>
      </c>
      <c r="U168" s="80">
        <v>0</v>
      </c>
      <c r="V168" s="80">
        <v>0</v>
      </c>
      <c r="W168" s="80">
        <v>0</v>
      </c>
      <c r="X168" s="80">
        <v>0</v>
      </c>
      <c r="Y168" s="80">
        <v>0</v>
      </c>
      <c r="Z168" s="80">
        <v>0</v>
      </c>
      <c r="AA168" s="80">
        <v>0</v>
      </c>
      <c r="AB168" s="80">
        <v>0</v>
      </c>
      <c r="AC168" s="80">
        <v>0</v>
      </c>
      <c r="AD168" s="80">
        <v>0</v>
      </c>
      <c r="AE168" s="80">
        <v>0</v>
      </c>
      <c r="AF168" s="80">
        <v>0</v>
      </c>
      <c r="AG168" s="80">
        <v>0</v>
      </c>
      <c r="AH168" s="80">
        <v>0</v>
      </c>
      <c r="AI168" s="80">
        <v>0</v>
      </c>
      <c r="AJ168" s="80">
        <v>0</v>
      </c>
      <c r="AK168" s="80">
        <v>0</v>
      </c>
      <c r="IE168" s="42"/>
      <c r="IF168" s="42"/>
      <c r="IG168" s="42"/>
      <c r="IH168" s="42"/>
      <c r="II168" s="42"/>
      <c r="IJ168" s="42"/>
      <c r="IK168" s="42"/>
      <c r="IL168" s="42"/>
      <c r="IM168" s="42"/>
      <c r="IN168" s="42"/>
      <c r="IO168" s="42"/>
      <c r="IP168" s="42"/>
      <c r="IQ168" s="42"/>
      <c r="IR168" s="42"/>
      <c r="IS168" s="42"/>
      <c r="IT168" s="42"/>
      <c r="IU168" s="42"/>
      <c r="IV168" s="42"/>
    </row>
    <row r="169" spans="2:256" s="73" customFormat="1" ht="12.95" customHeight="1">
      <c r="B169" s="51"/>
      <c r="C169" s="46" t="s">
        <v>144</v>
      </c>
      <c r="D169" s="51"/>
      <c r="E169" s="51"/>
      <c r="F169" s="51"/>
      <c r="G169" s="181" t="s">
        <v>284</v>
      </c>
      <c r="H169" s="8">
        <v>0</v>
      </c>
      <c r="I169" s="78">
        <v>0</v>
      </c>
      <c r="J169" s="78">
        <v>0</v>
      </c>
      <c r="K169" s="78">
        <v>0</v>
      </c>
      <c r="L169" s="78">
        <v>0</v>
      </c>
      <c r="M169" s="78">
        <v>0</v>
      </c>
      <c r="N169" s="78">
        <v>0</v>
      </c>
      <c r="O169" s="78">
        <v>0</v>
      </c>
      <c r="P169" s="78">
        <v>0</v>
      </c>
      <c r="Q169" s="78">
        <v>0</v>
      </c>
      <c r="R169" s="78">
        <v>0</v>
      </c>
      <c r="S169" s="78">
        <v>0</v>
      </c>
      <c r="T169" s="78">
        <v>0</v>
      </c>
      <c r="U169" s="78">
        <v>0</v>
      </c>
      <c r="V169" s="78">
        <v>0</v>
      </c>
      <c r="W169" s="78">
        <v>0</v>
      </c>
      <c r="X169" s="78">
        <v>0</v>
      </c>
      <c r="Y169" s="78">
        <v>0</v>
      </c>
      <c r="Z169" s="78">
        <v>0</v>
      </c>
      <c r="AA169" s="78">
        <v>0</v>
      </c>
      <c r="AB169" s="78">
        <v>0</v>
      </c>
      <c r="AC169" s="78">
        <v>0</v>
      </c>
      <c r="AD169" s="78">
        <v>0</v>
      </c>
      <c r="AE169" s="78">
        <v>0</v>
      </c>
      <c r="AF169" s="78">
        <v>0</v>
      </c>
      <c r="AG169" s="78">
        <v>0</v>
      </c>
      <c r="AH169" s="78">
        <v>0</v>
      </c>
      <c r="AI169" s="78">
        <v>0</v>
      </c>
      <c r="AJ169" s="78">
        <v>0</v>
      </c>
      <c r="AK169" s="78">
        <v>0</v>
      </c>
      <c r="IE169" s="42"/>
      <c r="IF169" s="42"/>
      <c r="IG169" s="42"/>
      <c r="IH169" s="42"/>
      <c r="II169" s="42"/>
      <c r="IJ169" s="42"/>
      <c r="IK169" s="42"/>
      <c r="IL169" s="42"/>
      <c r="IM169" s="42"/>
      <c r="IN169" s="42"/>
      <c r="IO169" s="42"/>
      <c r="IP169" s="42"/>
      <c r="IQ169" s="42"/>
      <c r="IR169" s="42"/>
      <c r="IS169" s="42"/>
      <c r="IT169" s="42"/>
      <c r="IU169" s="42"/>
      <c r="IV169" s="42"/>
    </row>
    <row r="170" spans="2:256" s="73" customFormat="1" ht="12.95" customHeight="1">
      <c r="B170" s="51"/>
      <c r="C170" s="46" t="s">
        <v>145</v>
      </c>
      <c r="D170" s="51"/>
      <c r="E170" s="51"/>
      <c r="F170" s="51"/>
      <c r="G170" s="181" t="s">
        <v>285</v>
      </c>
      <c r="H170" s="8">
        <v>0</v>
      </c>
      <c r="I170" s="78">
        <v>0</v>
      </c>
      <c r="J170" s="78">
        <v>0</v>
      </c>
      <c r="K170" s="78">
        <v>0</v>
      </c>
      <c r="L170" s="78">
        <v>0</v>
      </c>
      <c r="M170" s="78">
        <v>0</v>
      </c>
      <c r="N170" s="78">
        <v>0</v>
      </c>
      <c r="O170" s="78">
        <v>0</v>
      </c>
      <c r="P170" s="78">
        <v>0</v>
      </c>
      <c r="Q170" s="78">
        <v>0</v>
      </c>
      <c r="R170" s="78">
        <v>0</v>
      </c>
      <c r="S170" s="78">
        <v>0</v>
      </c>
      <c r="T170" s="78">
        <v>0</v>
      </c>
      <c r="U170" s="78">
        <v>0</v>
      </c>
      <c r="V170" s="78">
        <v>0</v>
      </c>
      <c r="W170" s="78">
        <v>0</v>
      </c>
      <c r="X170" s="78">
        <v>0</v>
      </c>
      <c r="Y170" s="78">
        <v>0</v>
      </c>
      <c r="Z170" s="78">
        <v>0</v>
      </c>
      <c r="AA170" s="78">
        <v>0</v>
      </c>
      <c r="AB170" s="78">
        <v>0</v>
      </c>
      <c r="AC170" s="78">
        <v>0</v>
      </c>
      <c r="AD170" s="78">
        <v>0</v>
      </c>
      <c r="AE170" s="78">
        <v>0</v>
      </c>
      <c r="AF170" s="78">
        <v>0</v>
      </c>
      <c r="AG170" s="78">
        <v>0</v>
      </c>
      <c r="AH170" s="78">
        <v>0</v>
      </c>
      <c r="AI170" s="78">
        <v>0</v>
      </c>
      <c r="AJ170" s="78">
        <v>0</v>
      </c>
      <c r="AK170" s="78">
        <v>0</v>
      </c>
      <c r="IE170" s="42"/>
      <c r="IF170" s="42"/>
      <c r="IG170" s="42"/>
      <c r="IH170" s="42"/>
      <c r="II170" s="42"/>
      <c r="IJ170" s="42"/>
      <c r="IK170" s="42"/>
      <c r="IL170" s="42"/>
      <c r="IM170" s="42"/>
      <c r="IN170" s="42"/>
      <c r="IO170" s="42"/>
      <c r="IP170" s="42"/>
      <c r="IQ170" s="42"/>
      <c r="IR170" s="42"/>
      <c r="IS170" s="42"/>
      <c r="IT170" s="42"/>
      <c r="IU170" s="42"/>
      <c r="IV170" s="42"/>
    </row>
    <row r="171" spans="2:256" s="73" customFormat="1" ht="12.95" customHeight="1">
      <c r="B171" s="53">
        <v>11</v>
      </c>
      <c r="C171" s="51"/>
      <c r="D171" s="51"/>
      <c r="E171" s="51"/>
      <c r="F171" s="51"/>
      <c r="G171" s="62" t="s">
        <v>94</v>
      </c>
      <c r="H171" s="187">
        <f>SUM(H172:H180)</f>
        <v>0</v>
      </c>
      <c r="I171" s="188">
        <f t="shared" ref="I171:Y171" si="60">SUM(I172:I180)</f>
        <v>0</v>
      </c>
      <c r="J171" s="189">
        <f t="shared" si="60"/>
        <v>0</v>
      </c>
      <c r="K171" s="189">
        <f t="shared" si="60"/>
        <v>0</v>
      </c>
      <c r="L171" s="189">
        <f t="shared" si="60"/>
        <v>0</v>
      </c>
      <c r="M171" s="189">
        <f t="shared" si="60"/>
        <v>0</v>
      </c>
      <c r="N171" s="189">
        <f t="shared" si="60"/>
        <v>0</v>
      </c>
      <c r="O171" s="189">
        <f t="shared" si="60"/>
        <v>0</v>
      </c>
      <c r="P171" s="189">
        <f t="shared" si="60"/>
        <v>0</v>
      </c>
      <c r="Q171" s="189">
        <f t="shared" si="60"/>
        <v>0</v>
      </c>
      <c r="R171" s="189">
        <f t="shared" si="60"/>
        <v>0</v>
      </c>
      <c r="S171" s="189">
        <f t="shared" si="60"/>
        <v>0</v>
      </c>
      <c r="T171" s="189">
        <f t="shared" si="60"/>
        <v>0</v>
      </c>
      <c r="U171" s="189">
        <f t="shared" si="60"/>
        <v>0</v>
      </c>
      <c r="V171" s="189">
        <f t="shared" si="60"/>
        <v>0</v>
      </c>
      <c r="W171" s="189">
        <f t="shared" si="60"/>
        <v>0</v>
      </c>
      <c r="X171" s="189">
        <f t="shared" si="60"/>
        <v>0</v>
      </c>
      <c r="Y171" s="189">
        <f t="shared" si="60"/>
        <v>0</v>
      </c>
      <c r="Z171" s="189">
        <f t="shared" ref="Z171:AK171" si="61">SUM(Z172:Z180)</f>
        <v>0</v>
      </c>
      <c r="AA171" s="189">
        <f t="shared" si="61"/>
        <v>0</v>
      </c>
      <c r="AB171" s="189">
        <f t="shared" si="61"/>
        <v>0</v>
      </c>
      <c r="AC171" s="189">
        <f t="shared" si="61"/>
        <v>0</v>
      </c>
      <c r="AD171" s="189">
        <f t="shared" si="61"/>
        <v>0</v>
      </c>
      <c r="AE171" s="189">
        <f t="shared" si="61"/>
        <v>0</v>
      </c>
      <c r="AF171" s="189">
        <f t="shared" si="61"/>
        <v>0</v>
      </c>
      <c r="AG171" s="189">
        <f t="shared" si="61"/>
        <v>0</v>
      </c>
      <c r="AH171" s="189">
        <f t="shared" si="61"/>
        <v>0</v>
      </c>
      <c r="AI171" s="189">
        <f t="shared" si="61"/>
        <v>0</v>
      </c>
      <c r="AJ171" s="189">
        <f t="shared" si="61"/>
        <v>0</v>
      </c>
      <c r="AK171" s="189">
        <f t="shared" si="61"/>
        <v>0</v>
      </c>
      <c r="IE171" s="42"/>
      <c r="IF171" s="42"/>
      <c r="IG171" s="42"/>
      <c r="IH171" s="42"/>
      <c r="II171" s="42"/>
      <c r="IJ171" s="42"/>
      <c r="IK171" s="42"/>
      <c r="IL171" s="42"/>
      <c r="IM171" s="42"/>
      <c r="IN171" s="42"/>
      <c r="IO171" s="42"/>
      <c r="IP171" s="42"/>
      <c r="IQ171" s="42"/>
      <c r="IR171" s="42"/>
      <c r="IS171" s="42"/>
      <c r="IT171" s="42"/>
      <c r="IU171" s="42"/>
      <c r="IV171" s="42"/>
    </row>
    <row r="172" spans="2:256" s="73" customFormat="1" ht="12.95" customHeight="1">
      <c r="B172" s="51"/>
      <c r="C172" s="46" t="s">
        <v>140</v>
      </c>
      <c r="D172" s="51"/>
      <c r="E172" s="51"/>
      <c r="F172" s="51"/>
      <c r="G172" s="181" t="s">
        <v>286</v>
      </c>
      <c r="H172" s="13">
        <v>0</v>
      </c>
      <c r="I172" s="81">
        <v>0</v>
      </c>
      <c r="J172" s="81">
        <v>0</v>
      </c>
      <c r="K172" s="81">
        <v>0</v>
      </c>
      <c r="L172" s="81">
        <v>0</v>
      </c>
      <c r="M172" s="81">
        <v>0</v>
      </c>
      <c r="N172" s="81">
        <v>0</v>
      </c>
      <c r="O172" s="81">
        <v>0</v>
      </c>
      <c r="P172" s="81">
        <v>0</v>
      </c>
      <c r="Q172" s="81">
        <v>0</v>
      </c>
      <c r="R172" s="81">
        <v>0</v>
      </c>
      <c r="S172" s="81">
        <v>0</v>
      </c>
      <c r="T172" s="81">
        <v>0</v>
      </c>
      <c r="U172" s="81">
        <v>0</v>
      </c>
      <c r="V172" s="81">
        <v>0</v>
      </c>
      <c r="W172" s="81">
        <v>0</v>
      </c>
      <c r="X172" s="81">
        <v>0</v>
      </c>
      <c r="Y172" s="81">
        <v>0</v>
      </c>
      <c r="Z172" s="81">
        <v>0</v>
      </c>
      <c r="AA172" s="81">
        <v>0</v>
      </c>
      <c r="AB172" s="81">
        <v>0</v>
      </c>
      <c r="AC172" s="81">
        <v>0</v>
      </c>
      <c r="AD172" s="81">
        <v>0</v>
      </c>
      <c r="AE172" s="81">
        <v>0</v>
      </c>
      <c r="AF172" s="81">
        <v>0</v>
      </c>
      <c r="AG172" s="81">
        <v>0</v>
      </c>
      <c r="AH172" s="81">
        <v>0</v>
      </c>
      <c r="AI172" s="81">
        <v>0</v>
      </c>
      <c r="AJ172" s="81">
        <v>0</v>
      </c>
      <c r="AK172" s="81">
        <v>0</v>
      </c>
      <c r="IE172" s="42"/>
      <c r="IF172" s="42"/>
      <c r="IG172" s="42"/>
      <c r="IH172" s="42"/>
      <c r="II172" s="42"/>
      <c r="IJ172" s="42"/>
      <c r="IK172" s="42"/>
      <c r="IL172" s="42"/>
      <c r="IM172" s="42"/>
      <c r="IN172" s="42"/>
      <c r="IO172" s="42"/>
      <c r="IP172" s="42"/>
      <c r="IQ172" s="42"/>
      <c r="IR172" s="42"/>
      <c r="IS172" s="42"/>
      <c r="IT172" s="42"/>
      <c r="IU172" s="42"/>
      <c r="IV172" s="42"/>
    </row>
    <row r="173" spans="2:256" s="73" customFormat="1" ht="12.95" customHeight="1">
      <c r="B173" s="51"/>
      <c r="C173" s="46" t="s">
        <v>142</v>
      </c>
      <c r="D173" s="51"/>
      <c r="E173" s="51"/>
      <c r="F173" s="51"/>
      <c r="G173" s="181" t="s">
        <v>289</v>
      </c>
      <c r="H173" s="13">
        <v>0</v>
      </c>
      <c r="I173" s="81">
        <v>0</v>
      </c>
      <c r="J173" s="81">
        <v>0</v>
      </c>
      <c r="K173" s="81">
        <v>0</v>
      </c>
      <c r="L173" s="81">
        <v>0</v>
      </c>
      <c r="M173" s="81">
        <v>0</v>
      </c>
      <c r="N173" s="81">
        <v>0</v>
      </c>
      <c r="O173" s="81">
        <v>0</v>
      </c>
      <c r="P173" s="81">
        <v>0</v>
      </c>
      <c r="Q173" s="81">
        <v>0</v>
      </c>
      <c r="R173" s="81">
        <v>0</v>
      </c>
      <c r="S173" s="81">
        <v>0</v>
      </c>
      <c r="T173" s="81">
        <v>0</v>
      </c>
      <c r="U173" s="81">
        <v>0</v>
      </c>
      <c r="V173" s="81">
        <v>0</v>
      </c>
      <c r="W173" s="81">
        <v>0</v>
      </c>
      <c r="X173" s="81">
        <v>0</v>
      </c>
      <c r="Y173" s="81">
        <v>0</v>
      </c>
      <c r="Z173" s="81">
        <v>0</v>
      </c>
      <c r="AA173" s="81">
        <v>0</v>
      </c>
      <c r="AB173" s="81">
        <v>0</v>
      </c>
      <c r="AC173" s="81">
        <v>0</v>
      </c>
      <c r="AD173" s="81">
        <v>0</v>
      </c>
      <c r="AE173" s="81">
        <v>0</v>
      </c>
      <c r="AF173" s="81">
        <v>0</v>
      </c>
      <c r="AG173" s="81">
        <v>0</v>
      </c>
      <c r="AH173" s="81">
        <v>0</v>
      </c>
      <c r="AI173" s="81">
        <v>0</v>
      </c>
      <c r="AJ173" s="81">
        <v>0</v>
      </c>
      <c r="AK173" s="81">
        <v>0</v>
      </c>
      <c r="IE173" s="42"/>
      <c r="IF173" s="42"/>
      <c r="IG173" s="42"/>
      <c r="IH173" s="42"/>
      <c r="II173" s="42"/>
      <c r="IJ173" s="42"/>
      <c r="IK173" s="42"/>
      <c r="IL173" s="42"/>
      <c r="IM173" s="42"/>
      <c r="IN173" s="42"/>
      <c r="IO173" s="42"/>
      <c r="IP173" s="42"/>
      <c r="IQ173" s="42"/>
      <c r="IR173" s="42"/>
      <c r="IS173" s="42"/>
      <c r="IT173" s="42"/>
      <c r="IU173" s="42"/>
      <c r="IV173" s="42"/>
    </row>
    <row r="174" spans="2:256" s="73" customFormat="1" ht="12.95" customHeight="1">
      <c r="B174" s="51"/>
      <c r="C174" s="46" t="s">
        <v>143</v>
      </c>
      <c r="D174" s="51"/>
      <c r="E174" s="51"/>
      <c r="F174" s="51"/>
      <c r="G174" s="181" t="s">
        <v>287</v>
      </c>
      <c r="H174" s="13">
        <v>0</v>
      </c>
      <c r="I174" s="81">
        <v>0</v>
      </c>
      <c r="J174" s="81">
        <v>0</v>
      </c>
      <c r="K174" s="81">
        <v>0</v>
      </c>
      <c r="L174" s="81">
        <v>0</v>
      </c>
      <c r="M174" s="81">
        <v>0</v>
      </c>
      <c r="N174" s="81">
        <v>0</v>
      </c>
      <c r="O174" s="81">
        <v>0</v>
      </c>
      <c r="P174" s="81">
        <v>0</v>
      </c>
      <c r="Q174" s="81">
        <v>0</v>
      </c>
      <c r="R174" s="81">
        <v>0</v>
      </c>
      <c r="S174" s="81">
        <v>0</v>
      </c>
      <c r="T174" s="81">
        <v>0</v>
      </c>
      <c r="U174" s="81">
        <v>0</v>
      </c>
      <c r="V174" s="81">
        <v>0</v>
      </c>
      <c r="W174" s="81">
        <v>0</v>
      </c>
      <c r="X174" s="81">
        <v>0</v>
      </c>
      <c r="Y174" s="81">
        <v>0</v>
      </c>
      <c r="Z174" s="81">
        <v>0</v>
      </c>
      <c r="AA174" s="81">
        <v>0</v>
      </c>
      <c r="AB174" s="81">
        <v>0</v>
      </c>
      <c r="AC174" s="81">
        <v>0</v>
      </c>
      <c r="AD174" s="81">
        <v>0</v>
      </c>
      <c r="AE174" s="81">
        <v>0</v>
      </c>
      <c r="AF174" s="81">
        <v>0</v>
      </c>
      <c r="AG174" s="81">
        <v>0</v>
      </c>
      <c r="AH174" s="81">
        <v>0</v>
      </c>
      <c r="AI174" s="81">
        <v>0</v>
      </c>
      <c r="AJ174" s="81">
        <v>0</v>
      </c>
      <c r="AK174" s="81">
        <v>0</v>
      </c>
      <c r="IE174" s="42"/>
      <c r="IF174" s="42"/>
      <c r="IG174" s="42"/>
      <c r="IH174" s="42"/>
      <c r="II174" s="42"/>
      <c r="IJ174" s="42"/>
      <c r="IK174" s="42"/>
      <c r="IL174" s="42"/>
      <c r="IM174" s="42"/>
      <c r="IN174" s="42"/>
      <c r="IO174" s="42"/>
      <c r="IP174" s="42"/>
      <c r="IQ174" s="42"/>
      <c r="IR174" s="42"/>
      <c r="IS174" s="42"/>
      <c r="IT174" s="42"/>
      <c r="IU174" s="42"/>
      <c r="IV174" s="42"/>
    </row>
    <row r="175" spans="2:256" s="73" customFormat="1" ht="12.95" customHeight="1">
      <c r="B175" s="51"/>
      <c r="C175" s="46" t="s">
        <v>145</v>
      </c>
      <c r="D175" s="51"/>
      <c r="E175" s="51"/>
      <c r="F175" s="51"/>
      <c r="G175" s="181" t="s">
        <v>288</v>
      </c>
      <c r="H175" s="13">
        <v>0</v>
      </c>
      <c r="I175" s="81">
        <v>0</v>
      </c>
      <c r="J175" s="81">
        <v>0</v>
      </c>
      <c r="K175" s="81">
        <v>0</v>
      </c>
      <c r="L175" s="81">
        <v>0</v>
      </c>
      <c r="M175" s="81">
        <v>0</v>
      </c>
      <c r="N175" s="81">
        <v>0</v>
      </c>
      <c r="O175" s="81">
        <v>0</v>
      </c>
      <c r="P175" s="81">
        <v>0</v>
      </c>
      <c r="Q175" s="81">
        <v>0</v>
      </c>
      <c r="R175" s="81">
        <v>0</v>
      </c>
      <c r="S175" s="81">
        <v>0</v>
      </c>
      <c r="T175" s="81">
        <v>0</v>
      </c>
      <c r="U175" s="81">
        <v>0</v>
      </c>
      <c r="V175" s="81">
        <v>0</v>
      </c>
      <c r="W175" s="81">
        <v>0</v>
      </c>
      <c r="X175" s="81">
        <v>0</v>
      </c>
      <c r="Y175" s="81">
        <v>0</v>
      </c>
      <c r="Z175" s="81">
        <v>0</v>
      </c>
      <c r="AA175" s="81">
        <v>0</v>
      </c>
      <c r="AB175" s="81">
        <v>0</v>
      </c>
      <c r="AC175" s="81">
        <v>0</v>
      </c>
      <c r="AD175" s="81">
        <v>0</v>
      </c>
      <c r="AE175" s="81">
        <v>0</v>
      </c>
      <c r="AF175" s="81">
        <v>0</v>
      </c>
      <c r="AG175" s="81">
        <v>0</v>
      </c>
      <c r="AH175" s="81">
        <v>0</v>
      </c>
      <c r="AI175" s="81">
        <v>0</v>
      </c>
      <c r="AJ175" s="81">
        <v>0</v>
      </c>
      <c r="AK175" s="81">
        <v>0</v>
      </c>
      <c r="IE175" s="42"/>
      <c r="IF175" s="42"/>
      <c r="IG175" s="42"/>
      <c r="IH175" s="42"/>
      <c r="II175" s="42"/>
      <c r="IJ175" s="42"/>
      <c r="IK175" s="42"/>
      <c r="IL175" s="42"/>
      <c r="IM175" s="42"/>
      <c r="IN175" s="42"/>
      <c r="IO175" s="42"/>
      <c r="IP175" s="42"/>
      <c r="IQ175" s="42"/>
      <c r="IR175" s="42"/>
      <c r="IS175" s="42"/>
      <c r="IT175" s="42"/>
      <c r="IU175" s="42"/>
      <c r="IV175" s="42"/>
    </row>
    <row r="176" spans="2:256" s="73" customFormat="1" ht="12.95" customHeight="1">
      <c r="B176" s="51"/>
      <c r="C176" s="46" t="s">
        <v>151</v>
      </c>
      <c r="D176" s="51"/>
      <c r="E176" s="51"/>
      <c r="F176" s="51"/>
      <c r="G176" s="181" t="s">
        <v>290</v>
      </c>
      <c r="H176" s="13">
        <v>0</v>
      </c>
      <c r="I176" s="81">
        <v>0</v>
      </c>
      <c r="J176" s="81">
        <v>0</v>
      </c>
      <c r="K176" s="81">
        <v>0</v>
      </c>
      <c r="L176" s="81">
        <v>0</v>
      </c>
      <c r="M176" s="81">
        <v>0</v>
      </c>
      <c r="N176" s="81">
        <v>0</v>
      </c>
      <c r="O176" s="81">
        <v>0</v>
      </c>
      <c r="P176" s="81">
        <v>0</v>
      </c>
      <c r="Q176" s="81">
        <v>0</v>
      </c>
      <c r="R176" s="81">
        <v>0</v>
      </c>
      <c r="S176" s="81">
        <v>0</v>
      </c>
      <c r="T176" s="81">
        <v>0</v>
      </c>
      <c r="U176" s="81">
        <v>0</v>
      </c>
      <c r="V176" s="81">
        <v>0</v>
      </c>
      <c r="W176" s="81">
        <v>0</v>
      </c>
      <c r="X176" s="81">
        <v>0</v>
      </c>
      <c r="Y176" s="81">
        <v>0</v>
      </c>
      <c r="Z176" s="81">
        <v>0</v>
      </c>
      <c r="AA176" s="81">
        <v>0</v>
      </c>
      <c r="AB176" s="81">
        <v>0</v>
      </c>
      <c r="AC176" s="81">
        <v>0</v>
      </c>
      <c r="AD176" s="81">
        <v>0</v>
      </c>
      <c r="AE176" s="81">
        <v>0</v>
      </c>
      <c r="AF176" s="81">
        <v>0</v>
      </c>
      <c r="AG176" s="81">
        <v>0</v>
      </c>
      <c r="AH176" s="81">
        <v>0</v>
      </c>
      <c r="AI176" s="81">
        <v>0</v>
      </c>
      <c r="AJ176" s="81">
        <v>0</v>
      </c>
      <c r="AK176" s="81">
        <v>0</v>
      </c>
      <c r="IE176" s="42"/>
      <c r="IF176" s="42"/>
      <c r="IG176" s="42"/>
      <c r="IH176" s="42"/>
      <c r="II176" s="42"/>
      <c r="IJ176" s="42"/>
      <c r="IK176" s="42"/>
      <c r="IL176" s="42"/>
      <c r="IM176" s="42"/>
      <c r="IN176" s="42"/>
      <c r="IO176" s="42"/>
      <c r="IP176" s="42"/>
      <c r="IQ176" s="42"/>
      <c r="IR176" s="42"/>
      <c r="IS176" s="42"/>
      <c r="IT176" s="42"/>
      <c r="IU176" s="42"/>
      <c r="IV176" s="42"/>
    </row>
    <row r="177" spans="2:256" s="73" customFormat="1" ht="12.95" customHeight="1">
      <c r="B177" s="51"/>
      <c r="C177" s="46" t="s">
        <v>152</v>
      </c>
      <c r="D177" s="51"/>
      <c r="E177" s="51"/>
      <c r="F177" s="51"/>
      <c r="G177" s="181" t="s">
        <v>291</v>
      </c>
      <c r="H177" s="13">
        <v>0</v>
      </c>
      <c r="I177" s="81">
        <v>0</v>
      </c>
      <c r="J177" s="81">
        <v>0</v>
      </c>
      <c r="K177" s="81">
        <v>0</v>
      </c>
      <c r="L177" s="81">
        <v>0</v>
      </c>
      <c r="M177" s="81">
        <v>0</v>
      </c>
      <c r="N177" s="81">
        <v>0</v>
      </c>
      <c r="O177" s="81">
        <v>0</v>
      </c>
      <c r="P177" s="81">
        <v>0</v>
      </c>
      <c r="Q177" s="81">
        <v>0</v>
      </c>
      <c r="R177" s="81">
        <v>0</v>
      </c>
      <c r="S177" s="81">
        <v>0</v>
      </c>
      <c r="T177" s="81">
        <v>0</v>
      </c>
      <c r="U177" s="81">
        <v>0</v>
      </c>
      <c r="V177" s="81">
        <v>0</v>
      </c>
      <c r="W177" s="81">
        <v>0</v>
      </c>
      <c r="X177" s="81">
        <v>0</v>
      </c>
      <c r="Y177" s="81">
        <v>0</v>
      </c>
      <c r="Z177" s="81">
        <v>0</v>
      </c>
      <c r="AA177" s="81">
        <v>0</v>
      </c>
      <c r="AB177" s="81">
        <v>0</v>
      </c>
      <c r="AC177" s="81">
        <v>0</v>
      </c>
      <c r="AD177" s="81">
        <v>0</v>
      </c>
      <c r="AE177" s="81">
        <v>0</v>
      </c>
      <c r="AF177" s="81">
        <v>0</v>
      </c>
      <c r="AG177" s="81">
        <v>0</v>
      </c>
      <c r="AH177" s="81">
        <v>0</v>
      </c>
      <c r="AI177" s="81">
        <v>0</v>
      </c>
      <c r="AJ177" s="81">
        <v>0</v>
      </c>
      <c r="AK177" s="81">
        <v>0</v>
      </c>
      <c r="IE177" s="42"/>
      <c r="IF177" s="42"/>
      <c r="IG177" s="42"/>
      <c r="IH177" s="42"/>
      <c r="II177" s="42"/>
      <c r="IJ177" s="42"/>
      <c r="IK177" s="42"/>
      <c r="IL177" s="42"/>
      <c r="IM177" s="42"/>
      <c r="IN177" s="42"/>
      <c r="IO177" s="42"/>
      <c r="IP177" s="42"/>
      <c r="IQ177" s="42"/>
      <c r="IR177" s="42"/>
      <c r="IS177" s="42"/>
      <c r="IT177" s="42"/>
      <c r="IU177" s="42"/>
      <c r="IV177" s="42"/>
    </row>
    <row r="178" spans="2:256" s="73" customFormat="1" ht="12.95" customHeight="1">
      <c r="B178" s="51"/>
      <c r="C178" s="46" t="s">
        <v>297</v>
      </c>
      <c r="D178" s="51"/>
      <c r="E178" s="51"/>
      <c r="F178" s="51"/>
      <c r="G178" s="181" t="s">
        <v>292</v>
      </c>
      <c r="H178" s="13">
        <v>0</v>
      </c>
      <c r="I178" s="81">
        <v>0</v>
      </c>
      <c r="J178" s="81">
        <v>0</v>
      </c>
      <c r="K178" s="81">
        <v>0</v>
      </c>
      <c r="L178" s="81">
        <v>0</v>
      </c>
      <c r="M178" s="81">
        <v>0</v>
      </c>
      <c r="N178" s="81">
        <v>0</v>
      </c>
      <c r="O178" s="81">
        <v>0</v>
      </c>
      <c r="P178" s="81">
        <v>0</v>
      </c>
      <c r="Q178" s="81">
        <v>0</v>
      </c>
      <c r="R178" s="81">
        <v>0</v>
      </c>
      <c r="S178" s="81">
        <v>0</v>
      </c>
      <c r="T178" s="81">
        <v>0</v>
      </c>
      <c r="U178" s="81">
        <v>0</v>
      </c>
      <c r="V178" s="81">
        <v>0</v>
      </c>
      <c r="W178" s="81">
        <v>0</v>
      </c>
      <c r="X178" s="81">
        <v>0</v>
      </c>
      <c r="Y178" s="81">
        <v>0</v>
      </c>
      <c r="Z178" s="81">
        <v>0</v>
      </c>
      <c r="AA178" s="81">
        <v>0</v>
      </c>
      <c r="AB178" s="81">
        <v>0</v>
      </c>
      <c r="AC178" s="81">
        <v>0</v>
      </c>
      <c r="AD178" s="81">
        <v>0</v>
      </c>
      <c r="AE178" s="81">
        <v>0</v>
      </c>
      <c r="AF178" s="81">
        <v>0</v>
      </c>
      <c r="AG178" s="81">
        <v>0</v>
      </c>
      <c r="AH178" s="81">
        <v>0</v>
      </c>
      <c r="AI178" s="81">
        <v>0</v>
      </c>
      <c r="AJ178" s="81">
        <v>0</v>
      </c>
      <c r="AK178" s="81">
        <v>0</v>
      </c>
      <c r="IE178" s="42"/>
      <c r="IF178" s="42"/>
      <c r="IG178" s="42"/>
      <c r="IH178" s="42"/>
      <c r="II178" s="42"/>
      <c r="IJ178" s="42"/>
      <c r="IK178" s="42"/>
      <c r="IL178" s="42"/>
      <c r="IM178" s="42"/>
      <c r="IN178" s="42"/>
      <c r="IO178" s="42"/>
      <c r="IP178" s="42"/>
      <c r="IQ178" s="42"/>
      <c r="IR178" s="42"/>
      <c r="IS178" s="42"/>
      <c r="IT178" s="42"/>
      <c r="IU178" s="42"/>
      <c r="IV178" s="42"/>
    </row>
    <row r="179" spans="2:256" s="73" customFormat="1" ht="12.95" customHeight="1">
      <c r="B179" s="51"/>
      <c r="C179" s="46" t="s">
        <v>298</v>
      </c>
      <c r="D179" s="51"/>
      <c r="E179" s="51"/>
      <c r="F179" s="51"/>
      <c r="G179" s="181" t="s">
        <v>293</v>
      </c>
      <c r="H179" s="13">
        <v>0</v>
      </c>
      <c r="I179" s="81">
        <v>0</v>
      </c>
      <c r="J179" s="81">
        <v>0</v>
      </c>
      <c r="K179" s="81">
        <v>0</v>
      </c>
      <c r="L179" s="81">
        <v>0</v>
      </c>
      <c r="M179" s="81">
        <v>0</v>
      </c>
      <c r="N179" s="81">
        <v>0</v>
      </c>
      <c r="O179" s="81">
        <v>0</v>
      </c>
      <c r="P179" s="81">
        <v>0</v>
      </c>
      <c r="Q179" s="81">
        <v>0</v>
      </c>
      <c r="R179" s="81">
        <v>0</v>
      </c>
      <c r="S179" s="81">
        <v>0</v>
      </c>
      <c r="T179" s="81">
        <v>0</v>
      </c>
      <c r="U179" s="81">
        <v>0</v>
      </c>
      <c r="V179" s="81">
        <v>0</v>
      </c>
      <c r="W179" s="81">
        <v>0</v>
      </c>
      <c r="X179" s="81">
        <v>0</v>
      </c>
      <c r="Y179" s="81">
        <v>0</v>
      </c>
      <c r="Z179" s="81">
        <v>0</v>
      </c>
      <c r="AA179" s="81">
        <v>0</v>
      </c>
      <c r="AB179" s="81">
        <v>0</v>
      </c>
      <c r="AC179" s="81">
        <v>0</v>
      </c>
      <c r="AD179" s="81">
        <v>0</v>
      </c>
      <c r="AE179" s="81">
        <v>0</v>
      </c>
      <c r="AF179" s="81">
        <v>0</v>
      </c>
      <c r="AG179" s="81">
        <v>0</v>
      </c>
      <c r="AH179" s="81">
        <v>0</v>
      </c>
      <c r="AI179" s="81">
        <v>0</v>
      </c>
      <c r="AJ179" s="81">
        <v>0</v>
      </c>
      <c r="AK179" s="81">
        <v>0</v>
      </c>
      <c r="IE179" s="42"/>
      <c r="IF179" s="42"/>
      <c r="IG179" s="42"/>
      <c r="IH179" s="42"/>
      <c r="II179" s="42"/>
      <c r="IJ179" s="42"/>
      <c r="IK179" s="42"/>
      <c r="IL179" s="42"/>
      <c r="IM179" s="42"/>
      <c r="IN179" s="42"/>
      <c r="IO179" s="42"/>
      <c r="IP179" s="42"/>
      <c r="IQ179" s="42"/>
      <c r="IR179" s="42"/>
      <c r="IS179" s="42"/>
      <c r="IT179" s="42"/>
      <c r="IU179" s="42"/>
      <c r="IV179" s="42"/>
    </row>
    <row r="180" spans="2:256" s="73" customFormat="1" ht="12.95" customHeight="1">
      <c r="B180" s="51"/>
      <c r="C180" s="54">
        <v>11</v>
      </c>
      <c r="D180" s="51"/>
      <c r="E180" s="51"/>
      <c r="F180" s="51"/>
      <c r="G180" s="181" t="s">
        <v>294</v>
      </c>
      <c r="H180" s="13">
        <v>0</v>
      </c>
      <c r="I180" s="81">
        <v>0</v>
      </c>
      <c r="J180" s="81">
        <v>0</v>
      </c>
      <c r="K180" s="81">
        <v>0</v>
      </c>
      <c r="L180" s="81">
        <v>0</v>
      </c>
      <c r="M180" s="81">
        <v>0</v>
      </c>
      <c r="N180" s="81">
        <v>0</v>
      </c>
      <c r="O180" s="81">
        <v>0</v>
      </c>
      <c r="P180" s="81">
        <v>0</v>
      </c>
      <c r="Q180" s="81">
        <v>0</v>
      </c>
      <c r="R180" s="81">
        <v>0</v>
      </c>
      <c r="S180" s="81">
        <v>0</v>
      </c>
      <c r="T180" s="81">
        <v>0</v>
      </c>
      <c r="U180" s="81">
        <v>0</v>
      </c>
      <c r="V180" s="81">
        <v>0</v>
      </c>
      <c r="W180" s="81">
        <v>0</v>
      </c>
      <c r="X180" s="81">
        <v>0</v>
      </c>
      <c r="Y180" s="81">
        <v>0</v>
      </c>
      <c r="Z180" s="81">
        <v>0</v>
      </c>
      <c r="AA180" s="81">
        <v>0</v>
      </c>
      <c r="AB180" s="81">
        <v>0</v>
      </c>
      <c r="AC180" s="81">
        <v>0</v>
      </c>
      <c r="AD180" s="81">
        <v>0</v>
      </c>
      <c r="AE180" s="81">
        <v>0</v>
      </c>
      <c r="AF180" s="81">
        <v>0</v>
      </c>
      <c r="AG180" s="81">
        <v>0</v>
      </c>
      <c r="AH180" s="81">
        <v>0</v>
      </c>
      <c r="AI180" s="81">
        <v>0</v>
      </c>
      <c r="AJ180" s="81">
        <v>0</v>
      </c>
      <c r="AK180" s="81">
        <v>0</v>
      </c>
      <c r="IE180" s="42"/>
      <c r="IF180" s="42"/>
      <c r="IG180" s="42"/>
      <c r="IH180" s="42"/>
      <c r="II180" s="42"/>
      <c r="IJ180" s="42"/>
      <c r="IK180" s="42"/>
      <c r="IL180" s="42"/>
      <c r="IM180" s="42"/>
      <c r="IN180" s="42"/>
      <c r="IO180" s="42"/>
      <c r="IP180" s="42"/>
      <c r="IQ180" s="42"/>
      <c r="IR180" s="42"/>
      <c r="IS180" s="42"/>
      <c r="IT180" s="42"/>
      <c r="IU180" s="42"/>
      <c r="IV180" s="42"/>
    </row>
    <row r="181" spans="2:256" s="73" customFormat="1" ht="12.95" customHeight="1">
      <c r="B181" s="54">
        <v>12</v>
      </c>
      <c r="C181" s="51"/>
      <c r="D181" s="51"/>
      <c r="E181" s="51"/>
      <c r="F181" s="51"/>
      <c r="G181" s="62" t="s">
        <v>8</v>
      </c>
      <c r="H181" s="190">
        <f>SUM(H182:H185)</f>
        <v>0</v>
      </c>
      <c r="I181" s="185">
        <f t="shared" ref="I181:Y181" si="62">SUM(I182:I185)</f>
        <v>0</v>
      </c>
      <c r="J181" s="191">
        <f t="shared" si="62"/>
        <v>0</v>
      </c>
      <c r="K181" s="191">
        <f t="shared" si="62"/>
        <v>0</v>
      </c>
      <c r="L181" s="191">
        <f t="shared" si="62"/>
        <v>0</v>
      </c>
      <c r="M181" s="191">
        <f t="shared" si="62"/>
        <v>0</v>
      </c>
      <c r="N181" s="191">
        <f t="shared" si="62"/>
        <v>0</v>
      </c>
      <c r="O181" s="191">
        <f t="shared" si="62"/>
        <v>0</v>
      </c>
      <c r="P181" s="191">
        <f t="shared" si="62"/>
        <v>0</v>
      </c>
      <c r="Q181" s="191">
        <f t="shared" si="62"/>
        <v>0</v>
      </c>
      <c r="R181" s="191">
        <f t="shared" si="62"/>
        <v>0</v>
      </c>
      <c r="S181" s="191">
        <f t="shared" si="62"/>
        <v>0</v>
      </c>
      <c r="T181" s="191">
        <f t="shared" si="62"/>
        <v>0</v>
      </c>
      <c r="U181" s="191">
        <f t="shared" si="62"/>
        <v>0</v>
      </c>
      <c r="V181" s="191">
        <f t="shared" si="62"/>
        <v>0</v>
      </c>
      <c r="W181" s="191">
        <f t="shared" si="62"/>
        <v>0</v>
      </c>
      <c r="X181" s="191">
        <f t="shared" si="62"/>
        <v>0</v>
      </c>
      <c r="Y181" s="191">
        <f t="shared" si="62"/>
        <v>0</v>
      </c>
      <c r="Z181" s="191">
        <f t="shared" ref="Z181:AK181" si="63">SUM(Z182:Z185)</f>
        <v>0</v>
      </c>
      <c r="AA181" s="191">
        <f t="shared" si="63"/>
        <v>0</v>
      </c>
      <c r="AB181" s="191">
        <f t="shared" si="63"/>
        <v>0</v>
      </c>
      <c r="AC181" s="191">
        <f t="shared" si="63"/>
        <v>0</v>
      </c>
      <c r="AD181" s="191">
        <f t="shared" si="63"/>
        <v>0</v>
      </c>
      <c r="AE181" s="191">
        <f t="shared" si="63"/>
        <v>0</v>
      </c>
      <c r="AF181" s="191">
        <f t="shared" si="63"/>
        <v>0</v>
      </c>
      <c r="AG181" s="191">
        <f t="shared" si="63"/>
        <v>0</v>
      </c>
      <c r="AH181" s="191">
        <f t="shared" si="63"/>
        <v>0</v>
      </c>
      <c r="AI181" s="191">
        <f t="shared" si="63"/>
        <v>0</v>
      </c>
      <c r="AJ181" s="191">
        <f t="shared" si="63"/>
        <v>0</v>
      </c>
      <c r="AK181" s="191">
        <f t="shared" si="63"/>
        <v>0</v>
      </c>
      <c r="IE181" s="42"/>
      <c r="IF181" s="42"/>
      <c r="IG181" s="42"/>
      <c r="IH181" s="42"/>
      <c r="II181" s="42"/>
      <c r="IJ181" s="42"/>
      <c r="IK181" s="42"/>
      <c r="IL181" s="42"/>
      <c r="IM181" s="42"/>
      <c r="IN181" s="42"/>
      <c r="IO181" s="42"/>
      <c r="IP181" s="42"/>
      <c r="IQ181" s="42"/>
      <c r="IR181" s="42"/>
      <c r="IS181" s="42"/>
      <c r="IT181" s="42"/>
      <c r="IU181" s="42"/>
      <c r="IV181" s="42"/>
    </row>
    <row r="182" spans="2:256" s="73" customFormat="1" ht="12.95" customHeight="1">
      <c r="B182" s="51"/>
      <c r="C182" s="46" t="s">
        <v>143</v>
      </c>
      <c r="D182" s="51"/>
      <c r="E182" s="51"/>
      <c r="F182" s="51"/>
      <c r="G182" s="181" t="s">
        <v>287</v>
      </c>
      <c r="H182" s="13">
        <v>0</v>
      </c>
      <c r="I182" s="81">
        <v>0</v>
      </c>
      <c r="J182" s="81">
        <v>0</v>
      </c>
      <c r="K182" s="81">
        <v>0</v>
      </c>
      <c r="L182" s="81">
        <v>0</v>
      </c>
      <c r="M182" s="81">
        <v>0</v>
      </c>
      <c r="N182" s="81">
        <v>0</v>
      </c>
      <c r="O182" s="81">
        <v>0</v>
      </c>
      <c r="P182" s="81">
        <v>0</v>
      </c>
      <c r="Q182" s="81">
        <v>0</v>
      </c>
      <c r="R182" s="81">
        <v>0</v>
      </c>
      <c r="S182" s="81">
        <v>0</v>
      </c>
      <c r="T182" s="81">
        <v>0</v>
      </c>
      <c r="U182" s="81">
        <v>0</v>
      </c>
      <c r="V182" s="81">
        <v>0</v>
      </c>
      <c r="W182" s="81">
        <v>0</v>
      </c>
      <c r="X182" s="81">
        <v>0</v>
      </c>
      <c r="Y182" s="81">
        <v>0</v>
      </c>
      <c r="Z182" s="81">
        <v>0</v>
      </c>
      <c r="AA182" s="81">
        <v>0</v>
      </c>
      <c r="AB182" s="81">
        <v>0</v>
      </c>
      <c r="AC182" s="81">
        <v>0</v>
      </c>
      <c r="AD182" s="81">
        <v>0</v>
      </c>
      <c r="AE182" s="81">
        <v>0</v>
      </c>
      <c r="AF182" s="81">
        <v>0</v>
      </c>
      <c r="AG182" s="81">
        <v>0</v>
      </c>
      <c r="AH182" s="81">
        <v>0</v>
      </c>
      <c r="AI182" s="81">
        <v>0</v>
      </c>
      <c r="AJ182" s="81">
        <v>0</v>
      </c>
      <c r="AK182" s="81">
        <v>0</v>
      </c>
      <c r="IE182" s="42"/>
      <c r="IF182" s="42"/>
      <c r="IG182" s="42"/>
      <c r="IH182" s="42"/>
      <c r="II182" s="42"/>
      <c r="IJ182" s="42"/>
      <c r="IK182" s="42"/>
      <c r="IL182" s="42"/>
      <c r="IM182" s="42"/>
      <c r="IN182" s="42"/>
      <c r="IO182" s="42"/>
      <c r="IP182" s="42"/>
      <c r="IQ182" s="42"/>
      <c r="IR182" s="42"/>
      <c r="IS182" s="42"/>
      <c r="IT182" s="42"/>
      <c r="IU182" s="42"/>
      <c r="IV182" s="42"/>
    </row>
    <row r="183" spans="2:256" s="73" customFormat="1" ht="12.95" customHeight="1">
      <c r="B183" s="51"/>
      <c r="C183" s="46" t="s">
        <v>145</v>
      </c>
      <c r="D183" s="51"/>
      <c r="E183" s="51"/>
      <c r="F183" s="51"/>
      <c r="G183" s="181" t="s">
        <v>288</v>
      </c>
      <c r="H183" s="13">
        <v>0</v>
      </c>
      <c r="I183" s="81">
        <v>0</v>
      </c>
      <c r="J183" s="81">
        <v>0</v>
      </c>
      <c r="K183" s="81">
        <v>0</v>
      </c>
      <c r="L183" s="81">
        <v>0</v>
      </c>
      <c r="M183" s="81">
        <v>0</v>
      </c>
      <c r="N183" s="81">
        <v>0</v>
      </c>
      <c r="O183" s="81">
        <v>0</v>
      </c>
      <c r="P183" s="81">
        <v>0</v>
      </c>
      <c r="Q183" s="81">
        <v>0</v>
      </c>
      <c r="R183" s="81">
        <v>0</v>
      </c>
      <c r="S183" s="81">
        <v>0</v>
      </c>
      <c r="T183" s="81">
        <v>0</v>
      </c>
      <c r="U183" s="81">
        <v>0</v>
      </c>
      <c r="V183" s="81">
        <v>0</v>
      </c>
      <c r="W183" s="81">
        <v>0</v>
      </c>
      <c r="X183" s="81">
        <v>0</v>
      </c>
      <c r="Y183" s="81">
        <v>0</v>
      </c>
      <c r="Z183" s="81">
        <v>0</v>
      </c>
      <c r="AA183" s="81">
        <v>0</v>
      </c>
      <c r="AB183" s="81">
        <v>0</v>
      </c>
      <c r="AC183" s="81">
        <v>0</v>
      </c>
      <c r="AD183" s="81">
        <v>0</v>
      </c>
      <c r="AE183" s="81">
        <v>0</v>
      </c>
      <c r="AF183" s="81">
        <v>0</v>
      </c>
      <c r="AG183" s="81">
        <v>0</v>
      </c>
      <c r="AH183" s="81">
        <v>0</v>
      </c>
      <c r="AI183" s="81">
        <v>0</v>
      </c>
      <c r="AJ183" s="81">
        <v>0</v>
      </c>
      <c r="AK183" s="81">
        <v>0</v>
      </c>
      <c r="IE183" s="42"/>
      <c r="IF183" s="42"/>
      <c r="IG183" s="42"/>
      <c r="IH183" s="42"/>
      <c r="II183" s="42"/>
      <c r="IJ183" s="42"/>
      <c r="IK183" s="42"/>
      <c r="IL183" s="42"/>
      <c r="IM183" s="42"/>
      <c r="IN183" s="42"/>
      <c r="IO183" s="42"/>
      <c r="IP183" s="42"/>
      <c r="IQ183" s="42"/>
      <c r="IR183" s="42"/>
      <c r="IS183" s="42"/>
      <c r="IT183" s="42"/>
      <c r="IU183" s="42"/>
      <c r="IV183" s="42"/>
    </row>
    <row r="184" spans="2:256" s="73" customFormat="1" ht="12.95" customHeight="1">
      <c r="B184" s="51"/>
      <c r="C184" s="46" t="s">
        <v>151</v>
      </c>
      <c r="D184" s="51"/>
      <c r="E184" s="51"/>
      <c r="F184" s="51"/>
      <c r="G184" s="181" t="s">
        <v>290</v>
      </c>
      <c r="H184" s="13">
        <v>0</v>
      </c>
      <c r="I184" s="81">
        <v>0</v>
      </c>
      <c r="J184" s="81">
        <v>0</v>
      </c>
      <c r="K184" s="81">
        <v>0</v>
      </c>
      <c r="L184" s="81">
        <v>0</v>
      </c>
      <c r="M184" s="81">
        <v>0</v>
      </c>
      <c r="N184" s="81">
        <v>0</v>
      </c>
      <c r="O184" s="81">
        <v>0</v>
      </c>
      <c r="P184" s="81">
        <v>0</v>
      </c>
      <c r="Q184" s="81">
        <v>0</v>
      </c>
      <c r="R184" s="81">
        <v>0</v>
      </c>
      <c r="S184" s="81">
        <v>0</v>
      </c>
      <c r="T184" s="81">
        <v>0</v>
      </c>
      <c r="U184" s="81">
        <v>0</v>
      </c>
      <c r="V184" s="81">
        <v>0</v>
      </c>
      <c r="W184" s="81">
        <v>0</v>
      </c>
      <c r="X184" s="81">
        <v>0</v>
      </c>
      <c r="Y184" s="81">
        <v>0</v>
      </c>
      <c r="Z184" s="81">
        <v>0</v>
      </c>
      <c r="AA184" s="81">
        <v>0</v>
      </c>
      <c r="AB184" s="81">
        <v>0</v>
      </c>
      <c r="AC184" s="81">
        <v>0</v>
      </c>
      <c r="AD184" s="81">
        <v>0</v>
      </c>
      <c r="AE184" s="81">
        <v>0</v>
      </c>
      <c r="AF184" s="81">
        <v>0</v>
      </c>
      <c r="AG184" s="81">
        <v>0</v>
      </c>
      <c r="AH184" s="81">
        <v>0</v>
      </c>
      <c r="AI184" s="81">
        <v>0</v>
      </c>
      <c r="AJ184" s="81">
        <v>0</v>
      </c>
      <c r="AK184" s="81">
        <v>0</v>
      </c>
      <c r="IE184" s="42"/>
      <c r="IF184" s="42"/>
      <c r="IG184" s="42"/>
      <c r="IH184" s="42"/>
      <c r="II184" s="42"/>
      <c r="IJ184" s="42"/>
      <c r="IK184" s="42"/>
      <c r="IL184" s="42"/>
      <c r="IM184" s="42"/>
      <c r="IN184" s="42"/>
      <c r="IO184" s="42"/>
      <c r="IP184" s="42"/>
      <c r="IQ184" s="42"/>
      <c r="IR184" s="42"/>
      <c r="IS184" s="42"/>
      <c r="IT184" s="42"/>
      <c r="IU184" s="42"/>
      <c r="IV184" s="42"/>
    </row>
    <row r="185" spans="2:256" s="73" customFormat="1" ht="12.95" customHeight="1">
      <c r="B185" s="51"/>
      <c r="C185" s="46" t="s">
        <v>146</v>
      </c>
      <c r="D185" s="51"/>
      <c r="E185" s="51"/>
      <c r="F185" s="51"/>
      <c r="G185" s="181" t="s">
        <v>295</v>
      </c>
      <c r="H185" s="13">
        <v>0</v>
      </c>
      <c r="I185" s="81">
        <v>0</v>
      </c>
      <c r="J185" s="81">
        <v>0</v>
      </c>
      <c r="K185" s="81">
        <v>0</v>
      </c>
      <c r="L185" s="81">
        <v>0</v>
      </c>
      <c r="M185" s="81">
        <v>0</v>
      </c>
      <c r="N185" s="81">
        <v>0</v>
      </c>
      <c r="O185" s="81">
        <v>0</v>
      </c>
      <c r="P185" s="81">
        <v>0</v>
      </c>
      <c r="Q185" s="81">
        <v>0</v>
      </c>
      <c r="R185" s="81">
        <v>0</v>
      </c>
      <c r="S185" s="81">
        <v>0</v>
      </c>
      <c r="T185" s="81">
        <v>0</v>
      </c>
      <c r="U185" s="81">
        <v>0</v>
      </c>
      <c r="V185" s="81">
        <v>0</v>
      </c>
      <c r="W185" s="81">
        <v>0</v>
      </c>
      <c r="X185" s="81">
        <v>0</v>
      </c>
      <c r="Y185" s="81">
        <v>0</v>
      </c>
      <c r="Z185" s="81">
        <v>0</v>
      </c>
      <c r="AA185" s="81">
        <v>0</v>
      </c>
      <c r="AB185" s="81">
        <v>0</v>
      </c>
      <c r="AC185" s="81">
        <v>0</v>
      </c>
      <c r="AD185" s="81">
        <v>0</v>
      </c>
      <c r="AE185" s="81">
        <v>0</v>
      </c>
      <c r="AF185" s="81">
        <v>0</v>
      </c>
      <c r="AG185" s="81">
        <v>0</v>
      </c>
      <c r="AH185" s="81">
        <v>0</v>
      </c>
      <c r="AI185" s="81">
        <v>0</v>
      </c>
      <c r="AJ185" s="81">
        <v>0</v>
      </c>
      <c r="AK185" s="81">
        <v>0</v>
      </c>
      <c r="IE185" s="42"/>
      <c r="IF185" s="42"/>
      <c r="IG185" s="42"/>
      <c r="IH185" s="42"/>
      <c r="II185" s="42"/>
      <c r="IJ185" s="42"/>
      <c r="IK185" s="42"/>
      <c r="IL185" s="42"/>
      <c r="IM185" s="42"/>
      <c r="IN185" s="42"/>
      <c r="IO185" s="42"/>
      <c r="IP185" s="42"/>
      <c r="IQ185" s="42"/>
      <c r="IR185" s="42"/>
      <c r="IS185" s="42"/>
      <c r="IT185" s="42"/>
      <c r="IU185" s="42"/>
      <c r="IV185" s="42"/>
    </row>
    <row r="186" spans="2:256" s="73" customFormat="1" ht="12.95" customHeight="1">
      <c r="B186" s="54">
        <v>13</v>
      </c>
      <c r="C186" s="51"/>
      <c r="D186" s="51"/>
      <c r="E186" s="51"/>
      <c r="F186" s="51"/>
      <c r="G186" s="62" t="s">
        <v>9</v>
      </c>
      <c r="H186" s="27">
        <v>0</v>
      </c>
      <c r="I186" s="82">
        <v>0</v>
      </c>
      <c r="J186" s="82">
        <v>0</v>
      </c>
      <c r="K186" s="82">
        <v>0</v>
      </c>
      <c r="L186" s="82">
        <v>0</v>
      </c>
      <c r="M186" s="82">
        <v>0</v>
      </c>
      <c r="N186" s="82">
        <v>0</v>
      </c>
      <c r="O186" s="82">
        <v>0</v>
      </c>
      <c r="P186" s="82">
        <v>0</v>
      </c>
      <c r="Q186" s="82">
        <v>0</v>
      </c>
      <c r="R186" s="82">
        <v>0</v>
      </c>
      <c r="S186" s="82">
        <v>0</v>
      </c>
      <c r="T186" s="82">
        <v>0</v>
      </c>
      <c r="U186" s="82">
        <v>0</v>
      </c>
      <c r="V186" s="82">
        <v>0</v>
      </c>
      <c r="W186" s="82">
        <v>0</v>
      </c>
      <c r="X186" s="82">
        <v>0</v>
      </c>
      <c r="Y186" s="82">
        <v>0</v>
      </c>
      <c r="Z186" s="82">
        <v>0</v>
      </c>
      <c r="AA186" s="82">
        <v>0</v>
      </c>
      <c r="AB186" s="82">
        <v>0</v>
      </c>
      <c r="AC186" s="82">
        <v>0</v>
      </c>
      <c r="AD186" s="82">
        <v>0</v>
      </c>
      <c r="AE186" s="82">
        <v>0</v>
      </c>
      <c r="AF186" s="82">
        <v>0</v>
      </c>
      <c r="AG186" s="82">
        <v>0</v>
      </c>
      <c r="AH186" s="82">
        <v>0</v>
      </c>
      <c r="AI186" s="82">
        <v>0</v>
      </c>
      <c r="AJ186" s="82">
        <v>0</v>
      </c>
      <c r="AK186" s="82">
        <v>0</v>
      </c>
      <c r="IE186" s="42"/>
      <c r="IF186" s="42"/>
      <c r="IG186" s="42"/>
      <c r="IH186" s="42"/>
      <c r="II186" s="42"/>
      <c r="IJ186" s="42"/>
      <c r="IK186" s="42"/>
      <c r="IL186" s="42"/>
      <c r="IM186" s="42"/>
      <c r="IN186" s="42"/>
      <c r="IO186" s="42"/>
      <c r="IP186" s="42"/>
      <c r="IQ186" s="42"/>
      <c r="IR186" s="42"/>
      <c r="IS186" s="42"/>
      <c r="IT186" s="42"/>
      <c r="IU186" s="42"/>
      <c r="IV186" s="42"/>
    </row>
    <row r="187" spans="2:256" s="73" customFormat="1" ht="12.95" customHeight="1">
      <c r="B187" s="54">
        <v>15</v>
      </c>
      <c r="C187" s="51"/>
      <c r="D187" s="51"/>
      <c r="E187" s="51"/>
      <c r="F187" s="51"/>
      <c r="G187" s="62" t="s">
        <v>91</v>
      </c>
      <c r="H187" s="27">
        <v>0</v>
      </c>
      <c r="I187" s="82">
        <v>0</v>
      </c>
      <c r="J187" s="82">
        <v>0</v>
      </c>
      <c r="K187" s="82">
        <v>0</v>
      </c>
      <c r="L187" s="82">
        <v>0</v>
      </c>
      <c r="M187" s="82">
        <v>0</v>
      </c>
      <c r="N187" s="82">
        <v>0</v>
      </c>
      <c r="O187" s="82">
        <v>0</v>
      </c>
      <c r="P187" s="82">
        <v>0</v>
      </c>
      <c r="Q187" s="82">
        <v>0</v>
      </c>
      <c r="R187" s="82">
        <v>0</v>
      </c>
      <c r="S187" s="82">
        <v>0</v>
      </c>
      <c r="T187" s="82">
        <v>0</v>
      </c>
      <c r="U187" s="82">
        <v>0</v>
      </c>
      <c r="V187" s="82">
        <v>0</v>
      </c>
      <c r="W187" s="82">
        <v>0</v>
      </c>
      <c r="X187" s="82">
        <v>0</v>
      </c>
      <c r="Y187" s="82">
        <v>0</v>
      </c>
      <c r="Z187" s="82">
        <v>0</v>
      </c>
      <c r="AA187" s="82">
        <v>0</v>
      </c>
      <c r="AB187" s="82">
        <v>0</v>
      </c>
      <c r="AC187" s="82">
        <v>0</v>
      </c>
      <c r="AD187" s="82">
        <v>0</v>
      </c>
      <c r="AE187" s="82">
        <v>0</v>
      </c>
      <c r="AF187" s="82">
        <v>0</v>
      </c>
      <c r="AG187" s="82">
        <v>0</v>
      </c>
      <c r="AH187" s="82">
        <v>0</v>
      </c>
      <c r="AI187" s="82">
        <v>0</v>
      </c>
      <c r="AJ187" s="82">
        <v>0</v>
      </c>
      <c r="AK187" s="82">
        <v>0</v>
      </c>
      <c r="IE187" s="42"/>
      <c r="IF187" s="42"/>
      <c r="IG187" s="42"/>
      <c r="IH187" s="42"/>
      <c r="II187" s="42"/>
      <c r="IJ187" s="42"/>
      <c r="IK187" s="42"/>
      <c r="IL187" s="42"/>
      <c r="IM187" s="42"/>
      <c r="IN187" s="42"/>
      <c r="IO187" s="42"/>
      <c r="IP187" s="42"/>
      <c r="IQ187" s="42"/>
      <c r="IR187" s="42"/>
      <c r="IS187" s="42"/>
      <c r="IT187" s="42"/>
      <c r="IU187" s="42"/>
      <c r="IV187" s="42"/>
    </row>
    <row r="188" spans="2:256" s="73" customFormat="1" ht="12.95" customHeight="1">
      <c r="B188" s="54">
        <v>16</v>
      </c>
      <c r="C188" s="51"/>
      <c r="D188" s="51"/>
      <c r="E188" s="51"/>
      <c r="F188" s="51"/>
      <c r="G188" s="69" t="s">
        <v>296</v>
      </c>
      <c r="H188" s="28">
        <v>0</v>
      </c>
      <c r="I188" s="83">
        <v>0</v>
      </c>
      <c r="J188" s="83">
        <v>0</v>
      </c>
      <c r="K188" s="83">
        <v>0</v>
      </c>
      <c r="L188" s="83">
        <v>0</v>
      </c>
      <c r="M188" s="83">
        <v>0</v>
      </c>
      <c r="N188" s="83">
        <v>0</v>
      </c>
      <c r="O188" s="83">
        <v>0</v>
      </c>
      <c r="P188" s="83">
        <v>0</v>
      </c>
      <c r="Q188" s="83">
        <v>0</v>
      </c>
      <c r="R188" s="83">
        <v>0</v>
      </c>
      <c r="S188" s="83">
        <v>0</v>
      </c>
      <c r="T188" s="83">
        <v>0</v>
      </c>
      <c r="U188" s="83">
        <v>0</v>
      </c>
      <c r="V188" s="83">
        <v>0</v>
      </c>
      <c r="W188" s="83">
        <v>0</v>
      </c>
      <c r="X188" s="83">
        <v>0</v>
      </c>
      <c r="Y188" s="83">
        <v>0</v>
      </c>
      <c r="Z188" s="83">
        <v>0</v>
      </c>
      <c r="AA188" s="83">
        <v>0</v>
      </c>
      <c r="AB188" s="83">
        <v>0</v>
      </c>
      <c r="AC188" s="83">
        <v>0</v>
      </c>
      <c r="AD188" s="83">
        <v>0</v>
      </c>
      <c r="AE188" s="83">
        <v>0</v>
      </c>
      <c r="AF188" s="83">
        <v>0</v>
      </c>
      <c r="AG188" s="83">
        <v>0</v>
      </c>
      <c r="AH188" s="83">
        <v>0</v>
      </c>
      <c r="AI188" s="83">
        <v>0</v>
      </c>
      <c r="AJ188" s="83">
        <v>0</v>
      </c>
      <c r="AK188" s="83">
        <v>0</v>
      </c>
      <c r="IE188" s="42"/>
      <c r="IF188" s="42"/>
      <c r="IG188" s="42"/>
      <c r="IH188" s="42"/>
      <c r="II188" s="42"/>
      <c r="IJ188" s="42"/>
      <c r="IK188" s="42"/>
      <c r="IL188" s="42"/>
      <c r="IM188" s="42"/>
      <c r="IN188" s="42"/>
      <c r="IO188" s="42"/>
      <c r="IP188" s="42"/>
      <c r="IQ188" s="42"/>
      <c r="IR188" s="42"/>
      <c r="IS188" s="42"/>
      <c r="IT188" s="42"/>
      <c r="IU188" s="42"/>
      <c r="IV188" s="42"/>
    </row>
    <row r="189" spans="2:256" s="73" customFormat="1" ht="12.95" customHeight="1">
      <c r="B189" s="411"/>
      <c r="C189" s="411"/>
      <c r="D189" s="411"/>
      <c r="E189" s="411"/>
      <c r="F189" s="411"/>
      <c r="G189" s="70" t="s">
        <v>270</v>
      </c>
      <c r="H189" s="176">
        <f>H150+H155+H171+H181+H186</f>
        <v>0</v>
      </c>
      <c r="I189" s="176">
        <f t="shared" ref="I189:AK189" si="64">I150+I155+I171+I181+I186</f>
        <v>0</v>
      </c>
      <c r="J189" s="176">
        <f t="shared" si="64"/>
        <v>0</v>
      </c>
      <c r="K189" s="176">
        <f t="shared" si="64"/>
        <v>0</v>
      </c>
      <c r="L189" s="176">
        <f t="shared" si="64"/>
        <v>0</v>
      </c>
      <c r="M189" s="176">
        <f t="shared" si="64"/>
        <v>0</v>
      </c>
      <c r="N189" s="176">
        <f t="shared" si="64"/>
        <v>0</v>
      </c>
      <c r="O189" s="176">
        <f t="shared" si="64"/>
        <v>0</v>
      </c>
      <c r="P189" s="176">
        <f t="shared" si="64"/>
        <v>0</v>
      </c>
      <c r="Q189" s="176">
        <f t="shared" si="64"/>
        <v>0</v>
      </c>
      <c r="R189" s="176">
        <f t="shared" si="64"/>
        <v>0</v>
      </c>
      <c r="S189" s="176">
        <f t="shared" si="64"/>
        <v>0</v>
      </c>
      <c r="T189" s="176">
        <f t="shared" si="64"/>
        <v>0</v>
      </c>
      <c r="U189" s="176">
        <f t="shared" si="64"/>
        <v>0</v>
      </c>
      <c r="V189" s="176">
        <f t="shared" si="64"/>
        <v>0</v>
      </c>
      <c r="W189" s="176">
        <f t="shared" si="64"/>
        <v>0</v>
      </c>
      <c r="X189" s="176">
        <f t="shared" si="64"/>
        <v>0</v>
      </c>
      <c r="Y189" s="176">
        <f t="shared" si="64"/>
        <v>0</v>
      </c>
      <c r="Z189" s="176">
        <f t="shared" si="64"/>
        <v>0</v>
      </c>
      <c r="AA189" s="176">
        <f t="shared" si="64"/>
        <v>0</v>
      </c>
      <c r="AB189" s="176">
        <f t="shared" si="64"/>
        <v>0</v>
      </c>
      <c r="AC189" s="176">
        <f t="shared" si="64"/>
        <v>0</v>
      </c>
      <c r="AD189" s="176">
        <f t="shared" si="64"/>
        <v>0</v>
      </c>
      <c r="AE189" s="176">
        <f t="shared" si="64"/>
        <v>0</v>
      </c>
      <c r="AF189" s="176">
        <f t="shared" si="64"/>
        <v>0</v>
      </c>
      <c r="AG189" s="176">
        <f t="shared" si="64"/>
        <v>0</v>
      </c>
      <c r="AH189" s="176">
        <f t="shared" si="64"/>
        <v>0</v>
      </c>
      <c r="AI189" s="176">
        <f t="shared" si="64"/>
        <v>0</v>
      </c>
      <c r="AJ189" s="176">
        <f t="shared" si="64"/>
        <v>0</v>
      </c>
      <c r="AK189" s="176">
        <f t="shared" si="64"/>
        <v>0</v>
      </c>
      <c r="IE189" s="42"/>
      <c r="IF189" s="42"/>
      <c r="IG189" s="42"/>
      <c r="IH189" s="42"/>
      <c r="II189" s="42"/>
      <c r="IJ189" s="42"/>
      <c r="IK189" s="42"/>
      <c r="IL189" s="42"/>
      <c r="IM189" s="42"/>
      <c r="IN189" s="42"/>
      <c r="IO189" s="42"/>
      <c r="IP189" s="42"/>
      <c r="IQ189" s="42"/>
      <c r="IR189" s="42"/>
      <c r="IS189" s="42"/>
      <c r="IT189" s="42"/>
      <c r="IU189" s="42"/>
      <c r="IV189" s="42"/>
    </row>
    <row r="190" spans="2:256" s="73" customFormat="1" ht="12.95" customHeight="1">
      <c r="B190" s="42"/>
      <c r="C190" s="42"/>
      <c r="D190" s="42"/>
      <c r="E190" s="42"/>
      <c r="F190" s="42"/>
      <c r="G190" s="71" t="s">
        <v>428</v>
      </c>
      <c r="H190" s="133">
        <f t="shared" ref="H190:Y190" si="65">H150+H155+H186+H187</f>
        <v>0</v>
      </c>
      <c r="I190" s="192">
        <f t="shared" si="65"/>
        <v>0</v>
      </c>
      <c r="J190" s="192">
        <f t="shared" si="65"/>
        <v>0</v>
      </c>
      <c r="K190" s="192">
        <f t="shared" si="65"/>
        <v>0</v>
      </c>
      <c r="L190" s="192">
        <f t="shared" si="65"/>
        <v>0</v>
      </c>
      <c r="M190" s="192">
        <f t="shared" si="65"/>
        <v>0</v>
      </c>
      <c r="N190" s="192">
        <f t="shared" si="65"/>
        <v>0</v>
      </c>
      <c r="O190" s="192">
        <f t="shared" si="65"/>
        <v>0</v>
      </c>
      <c r="P190" s="192">
        <f t="shared" si="65"/>
        <v>0</v>
      </c>
      <c r="Q190" s="192">
        <f t="shared" si="65"/>
        <v>0</v>
      </c>
      <c r="R190" s="192">
        <f t="shared" si="65"/>
        <v>0</v>
      </c>
      <c r="S190" s="192">
        <f t="shared" si="65"/>
        <v>0</v>
      </c>
      <c r="T190" s="192">
        <f t="shared" si="65"/>
        <v>0</v>
      </c>
      <c r="U190" s="192">
        <f t="shared" si="65"/>
        <v>0</v>
      </c>
      <c r="V190" s="192">
        <f t="shared" si="65"/>
        <v>0</v>
      </c>
      <c r="W190" s="192">
        <f t="shared" si="65"/>
        <v>0</v>
      </c>
      <c r="X190" s="192">
        <f t="shared" si="65"/>
        <v>0</v>
      </c>
      <c r="Y190" s="192">
        <f t="shared" si="65"/>
        <v>0</v>
      </c>
      <c r="Z190" s="192">
        <f t="shared" ref="Z190:AK190" si="66">Z150+Z155+Z186+Z187</f>
        <v>0</v>
      </c>
      <c r="AA190" s="192">
        <f t="shared" si="66"/>
        <v>0</v>
      </c>
      <c r="AB190" s="192">
        <f t="shared" si="66"/>
        <v>0</v>
      </c>
      <c r="AC190" s="192">
        <f t="shared" si="66"/>
        <v>0</v>
      </c>
      <c r="AD190" s="192">
        <f t="shared" si="66"/>
        <v>0</v>
      </c>
      <c r="AE190" s="192">
        <f t="shared" si="66"/>
        <v>0</v>
      </c>
      <c r="AF190" s="192">
        <f t="shared" si="66"/>
        <v>0</v>
      </c>
      <c r="AG190" s="192">
        <f t="shared" si="66"/>
        <v>0</v>
      </c>
      <c r="AH190" s="192">
        <f t="shared" si="66"/>
        <v>0</v>
      </c>
      <c r="AI190" s="192">
        <f t="shared" si="66"/>
        <v>0</v>
      </c>
      <c r="AJ190" s="192">
        <f t="shared" si="66"/>
        <v>0</v>
      </c>
      <c r="AK190" s="192">
        <f t="shared" si="66"/>
        <v>0</v>
      </c>
      <c r="IE190" s="42"/>
      <c r="IF190" s="42"/>
      <c r="IG190" s="42"/>
      <c r="IH190" s="42"/>
      <c r="II190" s="42"/>
      <c r="IJ190" s="42"/>
      <c r="IK190" s="42"/>
      <c r="IL190" s="42"/>
      <c r="IM190" s="42"/>
      <c r="IN190" s="42"/>
      <c r="IO190" s="42"/>
      <c r="IP190" s="42"/>
      <c r="IQ190" s="42"/>
      <c r="IR190" s="42"/>
      <c r="IS190" s="42"/>
      <c r="IT190" s="42"/>
      <c r="IU190" s="42"/>
      <c r="IV190" s="42"/>
    </row>
    <row r="191" spans="2:256" s="73" customFormat="1" ht="12.95" customHeight="1">
      <c r="B191" s="42"/>
      <c r="C191" s="42"/>
      <c r="D191" s="42"/>
      <c r="E191" s="42"/>
      <c r="F191" s="42"/>
      <c r="G191" s="72" t="s">
        <v>302</v>
      </c>
      <c r="H191" s="177">
        <f>H149+H190</f>
        <v>0</v>
      </c>
      <c r="I191" s="193">
        <f t="shared" ref="I191:Y191" si="67">I149+I190</f>
        <v>0</v>
      </c>
      <c r="J191" s="193">
        <f t="shared" si="67"/>
        <v>0</v>
      </c>
      <c r="K191" s="193">
        <f t="shared" si="67"/>
        <v>0</v>
      </c>
      <c r="L191" s="193">
        <f t="shared" si="67"/>
        <v>0</v>
      </c>
      <c r="M191" s="193">
        <f t="shared" si="67"/>
        <v>0</v>
      </c>
      <c r="N191" s="193">
        <f t="shared" si="67"/>
        <v>0</v>
      </c>
      <c r="O191" s="193">
        <f t="shared" si="67"/>
        <v>0</v>
      </c>
      <c r="P191" s="193">
        <f t="shared" si="67"/>
        <v>0</v>
      </c>
      <c r="Q191" s="193">
        <f t="shared" si="67"/>
        <v>0</v>
      </c>
      <c r="R191" s="193">
        <f t="shared" si="67"/>
        <v>0</v>
      </c>
      <c r="S191" s="193">
        <f t="shared" si="67"/>
        <v>0</v>
      </c>
      <c r="T191" s="193">
        <f t="shared" si="67"/>
        <v>0</v>
      </c>
      <c r="U191" s="193">
        <f t="shared" si="67"/>
        <v>0</v>
      </c>
      <c r="V191" s="193">
        <f t="shared" si="67"/>
        <v>0</v>
      </c>
      <c r="W191" s="193">
        <f t="shared" si="67"/>
        <v>0</v>
      </c>
      <c r="X191" s="193">
        <f t="shared" si="67"/>
        <v>0</v>
      </c>
      <c r="Y191" s="193">
        <f t="shared" si="67"/>
        <v>0</v>
      </c>
      <c r="Z191" s="193">
        <f t="shared" ref="Z191:AK191" si="68">Z149+Z190</f>
        <v>0</v>
      </c>
      <c r="AA191" s="193">
        <f t="shared" si="68"/>
        <v>0</v>
      </c>
      <c r="AB191" s="193">
        <f t="shared" si="68"/>
        <v>0</v>
      </c>
      <c r="AC191" s="193">
        <f t="shared" si="68"/>
        <v>0</v>
      </c>
      <c r="AD191" s="193">
        <f t="shared" si="68"/>
        <v>0</v>
      </c>
      <c r="AE191" s="193">
        <f t="shared" si="68"/>
        <v>0</v>
      </c>
      <c r="AF191" s="193">
        <f t="shared" si="68"/>
        <v>0</v>
      </c>
      <c r="AG191" s="193">
        <f t="shared" si="68"/>
        <v>0</v>
      </c>
      <c r="AH191" s="193">
        <f t="shared" si="68"/>
        <v>0</v>
      </c>
      <c r="AI191" s="193">
        <f t="shared" si="68"/>
        <v>0</v>
      </c>
      <c r="AJ191" s="193">
        <f t="shared" si="68"/>
        <v>0</v>
      </c>
      <c r="AK191" s="193">
        <f t="shared" si="68"/>
        <v>0</v>
      </c>
      <c r="IE191" s="42"/>
      <c r="IF191" s="42"/>
      <c r="IG191" s="42"/>
      <c r="IH191" s="42"/>
      <c r="II191" s="42"/>
      <c r="IJ191" s="42"/>
      <c r="IK191" s="42"/>
      <c r="IL191" s="42"/>
      <c r="IM191" s="42"/>
      <c r="IN191" s="42"/>
      <c r="IO191" s="42"/>
      <c r="IP191" s="42"/>
      <c r="IQ191" s="42"/>
      <c r="IR191" s="42"/>
      <c r="IS191" s="42"/>
      <c r="IT191" s="42"/>
      <c r="IU191" s="42"/>
      <c r="IV191" s="42"/>
    </row>
    <row r="192" spans="2:256" s="73" customFormat="1" ht="24" customHeight="1">
      <c r="G192" s="74" t="s">
        <v>78</v>
      </c>
      <c r="H192" s="176">
        <f>+H186+H181+H155+H150+H148+H111+H88+H55+H23+H22+H11+H187+H171</f>
        <v>0</v>
      </c>
      <c r="I192" s="176">
        <f t="shared" ref="I192:AK192" si="69">+I186+I181+I155+I150+I148+I111+I88+I55+I23+I22+I11+I187+I171</f>
        <v>0</v>
      </c>
      <c r="J192" s="176">
        <f t="shared" si="69"/>
        <v>0</v>
      </c>
      <c r="K192" s="176">
        <f t="shared" si="69"/>
        <v>0</v>
      </c>
      <c r="L192" s="176">
        <f t="shared" si="69"/>
        <v>0</v>
      </c>
      <c r="M192" s="176">
        <f t="shared" si="69"/>
        <v>0</v>
      </c>
      <c r="N192" s="176">
        <f t="shared" si="69"/>
        <v>0</v>
      </c>
      <c r="O192" s="176">
        <f t="shared" si="69"/>
        <v>0</v>
      </c>
      <c r="P192" s="176">
        <f t="shared" si="69"/>
        <v>0</v>
      </c>
      <c r="Q192" s="176">
        <f t="shared" si="69"/>
        <v>0</v>
      </c>
      <c r="R192" s="176">
        <f t="shared" si="69"/>
        <v>0</v>
      </c>
      <c r="S192" s="176">
        <f t="shared" si="69"/>
        <v>0</v>
      </c>
      <c r="T192" s="176">
        <f t="shared" si="69"/>
        <v>0</v>
      </c>
      <c r="U192" s="176">
        <f t="shared" si="69"/>
        <v>0</v>
      </c>
      <c r="V192" s="176">
        <f t="shared" si="69"/>
        <v>0</v>
      </c>
      <c r="W192" s="176">
        <f t="shared" si="69"/>
        <v>0</v>
      </c>
      <c r="X192" s="176">
        <f t="shared" si="69"/>
        <v>0</v>
      </c>
      <c r="Y192" s="176">
        <f t="shared" si="69"/>
        <v>0</v>
      </c>
      <c r="Z192" s="176">
        <f t="shared" si="69"/>
        <v>0</v>
      </c>
      <c r="AA192" s="176">
        <f t="shared" si="69"/>
        <v>0</v>
      </c>
      <c r="AB192" s="176">
        <f t="shared" si="69"/>
        <v>0</v>
      </c>
      <c r="AC192" s="176">
        <f t="shared" si="69"/>
        <v>0</v>
      </c>
      <c r="AD192" s="176">
        <f t="shared" si="69"/>
        <v>0</v>
      </c>
      <c r="AE192" s="176">
        <f t="shared" si="69"/>
        <v>0</v>
      </c>
      <c r="AF192" s="176">
        <f t="shared" si="69"/>
        <v>0</v>
      </c>
      <c r="AG192" s="176">
        <f t="shared" si="69"/>
        <v>0</v>
      </c>
      <c r="AH192" s="176">
        <f t="shared" si="69"/>
        <v>0</v>
      </c>
      <c r="AI192" s="176">
        <f t="shared" si="69"/>
        <v>0</v>
      </c>
      <c r="AJ192" s="176">
        <f t="shared" si="69"/>
        <v>0</v>
      </c>
      <c r="AK192" s="176">
        <f t="shared" si="69"/>
        <v>0</v>
      </c>
      <c r="IE192" s="42"/>
      <c r="IF192" s="42"/>
      <c r="IG192" s="42"/>
      <c r="IH192" s="42"/>
      <c r="II192" s="42"/>
      <c r="IJ192" s="42"/>
      <c r="IK192" s="42"/>
      <c r="IL192" s="42"/>
      <c r="IM192" s="42"/>
      <c r="IN192" s="42"/>
      <c r="IO192" s="42"/>
      <c r="IP192" s="42"/>
      <c r="IQ192" s="42"/>
      <c r="IR192" s="42"/>
      <c r="IS192" s="42"/>
      <c r="IT192" s="42"/>
      <c r="IU192" s="42"/>
    </row>
    <row r="197" spans="8:10" ht="15" customHeight="1">
      <c r="H197" s="194"/>
      <c r="I197" s="194"/>
      <c r="J197" s="194"/>
    </row>
  </sheetData>
  <sheetProtection algorithmName="SHA-512" hashValue="xbTST2m0Z9nGMCBmJjM/6Q9mEZB70FSzvoaZI0cS2WOXF1bfSpYmNrYEVfdVOfxaWnFPvba0kS5a4KhMQTdLZw==" saltValue="LbdO82kk5Kb4u1sDYLwqYw==" spinCount="100000" sheet="1" objects="1" scenarios="1"/>
  <mergeCells count="3">
    <mergeCell ref="B189:F189"/>
    <mergeCell ref="B6:G6"/>
    <mergeCell ref="B8:G8"/>
  </mergeCells>
  <phoneticPr fontId="58" type="noConversion"/>
  <pageMargins left="0.23622047244094491" right="0.23622047244094491" top="0.15748031496062992" bottom="0.39370078740157483" header="0.31496062992125984" footer="0.11811023622047245"/>
  <pageSetup paperSize="9" scale="70" fitToHeight="0" orientation="portrait" r:id="rId1"/>
  <headerFooter>
    <oddFooter>&amp;C&amp;9&amp;P</oddFooter>
  </headerFooter>
  <rowBreaks count="2" manualBreakCount="2">
    <brk id="79" min="1" max="36" man="1"/>
    <brk id="149" min="1" max="36" man="1"/>
  </rowBreaks>
  <colBreaks count="1" manualBreakCount="1">
    <brk id="37" max="190" man="1"/>
  </colBreaks>
  <ignoredErrors>
    <ignoredError sqref="H171 H181:Y181" formulaRange="1"/>
    <ignoredError sqref="B11 C21 C12 D13:D17 F21 E18:E20 B22:B23 C26 E28:F34 D27 C49 E48:F48 D50:D54 B55 C56 D57:D58 C59 D60:D61 C62 D63:D67 C68:C69 D70:D73 C74:C75 D76:D79 D81:D86 B88 C89 D90 E91:E93 D94 C95 D96:D97 C98 D99 E106 D107:D108 E109 B111 C112 C125 D113:D123 D126:D133 E134:E142 C144 D145:D146 B148 B150 C151:C154 C156:C158 D159 E160:E163 D165:D166 E167 C169:C170 C172:C179 C182:C185 E100:E105 E38:F40 E42 E43 E44 E35:E37 F41:F47 H10:AK10" numberStoredAsText="1"/>
    <ignoredError sqref="H158:AK158 H90 I90:AK90 I49:AK49 I59:AK59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xr:uid="{E957F0A0-0D23-4D73-8A0D-7114F9816405}">
          <x14:formula1>
            <xm:f>Data!$A$2:$A$2161</xm:f>
          </x14:formula1>
          <xm:sqref>B8:G8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F244"/>
  <sheetViews>
    <sheetView showGridLines="0" zoomScaleNormal="100" workbookViewId="0">
      <pane xSplit="5" ySplit="12" topLeftCell="F13" activePane="bottomRight" state="frozen"/>
      <selection pane="topRight" activeCell="F1" sqref="F1"/>
      <selection pane="bottomLeft" activeCell="A13" sqref="A13"/>
      <selection pane="bottomRight" activeCell="F13" sqref="F13"/>
    </sheetView>
  </sheetViews>
  <sheetFormatPr defaultColWidth="8.85546875" defaultRowHeight="15" customHeight="1"/>
  <cols>
    <col min="1" max="1" width="3.28515625" style="42" customWidth="1"/>
    <col min="2" max="2" width="6.5703125" style="42" customWidth="1"/>
    <col min="3" max="3" width="7.85546875" style="42" customWidth="1"/>
    <col min="4" max="4" width="5.85546875" style="42" bestFit="1" customWidth="1"/>
    <col min="5" max="5" width="5.28515625" style="42" bestFit="1" customWidth="1"/>
    <col min="6" max="6" width="75.7109375" style="295" bestFit="1" customWidth="1"/>
    <col min="7" max="24" width="12.42578125" style="73" customWidth="1"/>
    <col min="25" max="36" width="12.42578125" style="42" customWidth="1"/>
    <col min="37" max="16384" width="8.85546875" style="42"/>
  </cols>
  <sheetData>
    <row r="2" spans="1:240" ht="36.75" customHeight="1">
      <c r="F2" s="319" t="s">
        <v>431</v>
      </c>
      <c r="G2" s="120"/>
      <c r="H2" s="120"/>
      <c r="I2" s="121"/>
      <c r="J2" s="121"/>
      <c r="K2" s="121"/>
      <c r="L2" s="121"/>
      <c r="M2" s="122"/>
      <c r="N2" s="122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  <c r="CA2" s="73"/>
      <c r="CB2" s="73"/>
      <c r="CC2" s="73"/>
      <c r="CD2" s="73"/>
      <c r="CE2" s="73"/>
      <c r="CF2" s="73"/>
      <c r="CG2" s="73"/>
      <c r="CH2" s="73"/>
      <c r="CI2" s="73"/>
      <c r="CJ2" s="73"/>
      <c r="CK2" s="73"/>
      <c r="CL2" s="73"/>
      <c r="CM2" s="73"/>
      <c r="CN2" s="73"/>
      <c r="CO2" s="73"/>
      <c r="CP2" s="73"/>
      <c r="CQ2" s="73"/>
      <c r="CR2" s="73"/>
      <c r="CS2" s="73"/>
      <c r="CT2" s="73"/>
      <c r="CU2" s="73"/>
      <c r="CV2" s="73"/>
      <c r="CW2" s="73"/>
      <c r="CX2" s="73"/>
      <c r="CY2" s="73"/>
      <c r="CZ2" s="73"/>
      <c r="DA2" s="73"/>
      <c r="DB2" s="73"/>
      <c r="DC2" s="73"/>
      <c r="DD2" s="73"/>
      <c r="DE2" s="73"/>
      <c r="DF2" s="73"/>
      <c r="DG2" s="73"/>
      <c r="DH2" s="73"/>
      <c r="DI2" s="73"/>
      <c r="DJ2" s="73"/>
      <c r="DK2" s="73"/>
      <c r="DL2" s="73"/>
      <c r="DM2" s="73"/>
      <c r="DN2" s="73"/>
      <c r="DO2" s="73"/>
      <c r="DP2" s="73"/>
      <c r="DQ2" s="73"/>
      <c r="DR2" s="73"/>
      <c r="DS2" s="73"/>
      <c r="DT2" s="73"/>
      <c r="DU2" s="73"/>
      <c r="DV2" s="73"/>
      <c r="DW2" s="73"/>
      <c r="DX2" s="73"/>
      <c r="DY2" s="73"/>
      <c r="DZ2" s="73"/>
      <c r="EA2" s="73"/>
      <c r="EB2" s="73"/>
      <c r="EC2" s="73"/>
      <c r="ED2" s="73"/>
      <c r="EE2" s="73"/>
      <c r="EF2" s="73"/>
      <c r="EG2" s="73"/>
      <c r="EH2" s="73"/>
      <c r="EI2" s="73"/>
      <c r="EJ2" s="73"/>
      <c r="EK2" s="73"/>
      <c r="EL2" s="73"/>
      <c r="EM2" s="73"/>
      <c r="EN2" s="73"/>
      <c r="EO2" s="73"/>
      <c r="EP2" s="73"/>
      <c r="EQ2" s="73"/>
      <c r="ER2" s="73"/>
      <c r="ES2" s="73"/>
      <c r="ET2" s="73"/>
      <c r="EU2" s="73"/>
      <c r="EV2" s="73"/>
      <c r="EW2" s="73"/>
      <c r="EX2" s="73"/>
      <c r="EY2" s="73"/>
      <c r="EZ2" s="73"/>
      <c r="FA2" s="73"/>
      <c r="FB2" s="73"/>
      <c r="FC2" s="73"/>
      <c r="FD2" s="73"/>
      <c r="FE2" s="73"/>
      <c r="FF2" s="73"/>
      <c r="FG2" s="73"/>
      <c r="FH2" s="73"/>
      <c r="FI2" s="73"/>
      <c r="FJ2" s="73"/>
      <c r="FK2" s="73"/>
      <c r="FL2" s="73"/>
      <c r="FM2" s="73"/>
      <c r="FN2" s="73"/>
      <c r="FO2" s="73"/>
      <c r="FP2" s="73"/>
      <c r="FQ2" s="73"/>
      <c r="FR2" s="73"/>
      <c r="FS2" s="73"/>
      <c r="FT2" s="73"/>
      <c r="FU2" s="73"/>
      <c r="FV2" s="73"/>
      <c r="FW2" s="73"/>
      <c r="FX2" s="73"/>
      <c r="FY2" s="73"/>
      <c r="FZ2" s="73"/>
      <c r="GA2" s="73"/>
      <c r="GB2" s="73"/>
      <c r="GC2" s="73"/>
      <c r="GD2" s="73"/>
      <c r="GE2" s="73"/>
      <c r="GF2" s="73"/>
      <c r="GG2" s="73"/>
      <c r="GH2" s="73"/>
      <c r="GI2" s="73"/>
      <c r="GJ2" s="73"/>
      <c r="GK2" s="73"/>
      <c r="GL2" s="73"/>
      <c r="GM2" s="73"/>
      <c r="GN2" s="73"/>
      <c r="GO2" s="73"/>
      <c r="GP2" s="73"/>
      <c r="GQ2" s="73"/>
      <c r="GR2" s="73"/>
      <c r="GS2" s="73"/>
      <c r="GT2" s="73"/>
      <c r="GU2" s="73"/>
      <c r="GV2" s="73"/>
      <c r="GW2" s="73"/>
      <c r="GX2" s="73"/>
      <c r="GY2" s="73"/>
      <c r="GZ2" s="73"/>
      <c r="HA2" s="73"/>
      <c r="HB2" s="73"/>
      <c r="HC2" s="73"/>
      <c r="HD2" s="73"/>
      <c r="HE2" s="73"/>
      <c r="HF2" s="73"/>
      <c r="HG2" s="73"/>
      <c r="HH2" s="73"/>
      <c r="HI2" s="73"/>
      <c r="HJ2" s="73"/>
      <c r="HK2" s="73"/>
      <c r="HL2" s="73"/>
      <c r="HM2" s="73"/>
      <c r="HN2" s="73"/>
      <c r="HO2" s="73"/>
      <c r="HP2" s="73"/>
      <c r="HQ2" s="73"/>
      <c r="HR2" s="73"/>
      <c r="HS2" s="73"/>
      <c r="HT2" s="73"/>
      <c r="HU2" s="73"/>
      <c r="HV2" s="73"/>
      <c r="HW2" s="73"/>
      <c r="HX2" s="73"/>
      <c r="HY2" s="73"/>
      <c r="HZ2" s="73"/>
      <c r="IA2" s="73"/>
      <c r="IB2" s="73"/>
      <c r="IC2" s="73"/>
      <c r="ID2" s="73"/>
      <c r="IE2" s="73"/>
      <c r="IF2" s="73"/>
    </row>
    <row r="3" spans="1:240" ht="17.25" customHeight="1">
      <c r="F3" s="42"/>
      <c r="G3" s="124"/>
      <c r="H3" s="42"/>
      <c r="I3" s="42"/>
      <c r="J3" s="42"/>
      <c r="K3" s="42"/>
      <c r="L3" s="42"/>
      <c r="M3" s="42"/>
      <c r="N3" s="42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/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  <c r="EO3" s="73"/>
      <c r="EP3" s="73"/>
      <c r="EQ3" s="73"/>
      <c r="ER3" s="73"/>
      <c r="ES3" s="73"/>
      <c r="ET3" s="73"/>
      <c r="EU3" s="73"/>
      <c r="EV3" s="73"/>
      <c r="EW3" s="73"/>
      <c r="EX3" s="73"/>
      <c r="EY3" s="73"/>
      <c r="EZ3" s="73"/>
      <c r="FA3" s="73"/>
      <c r="FB3" s="73"/>
      <c r="FC3" s="73"/>
      <c r="FD3" s="73"/>
      <c r="FE3" s="73"/>
      <c r="FF3" s="73"/>
      <c r="FG3" s="73"/>
      <c r="FH3" s="73"/>
      <c r="FI3" s="73"/>
      <c r="FJ3" s="73"/>
      <c r="FK3" s="73"/>
      <c r="FL3" s="73"/>
      <c r="FM3" s="73"/>
      <c r="FN3" s="73"/>
      <c r="FO3" s="73"/>
      <c r="FP3" s="73"/>
      <c r="FQ3" s="73"/>
      <c r="FR3" s="73"/>
      <c r="FS3" s="73"/>
      <c r="FT3" s="73"/>
      <c r="FU3" s="73"/>
      <c r="FV3" s="73"/>
      <c r="FW3" s="73"/>
      <c r="FX3" s="73"/>
      <c r="FY3" s="73"/>
      <c r="FZ3" s="73"/>
      <c r="GA3" s="73"/>
      <c r="GB3" s="73"/>
      <c r="GC3" s="73"/>
      <c r="GD3" s="73"/>
      <c r="GE3" s="73"/>
      <c r="GF3" s="73"/>
      <c r="GG3" s="73"/>
      <c r="GH3" s="73"/>
      <c r="GI3" s="73"/>
      <c r="GJ3" s="73"/>
      <c r="GK3" s="73"/>
      <c r="GL3" s="73"/>
      <c r="GM3" s="73"/>
      <c r="GN3" s="73"/>
      <c r="GO3" s="73"/>
      <c r="GP3" s="73"/>
      <c r="GQ3" s="73"/>
      <c r="GR3" s="73"/>
      <c r="GS3" s="73"/>
      <c r="GT3" s="73"/>
      <c r="GU3" s="73"/>
      <c r="GV3" s="73"/>
      <c r="GW3" s="73"/>
      <c r="GX3" s="73"/>
      <c r="GY3" s="73"/>
      <c r="GZ3" s="73"/>
      <c r="HA3" s="73"/>
      <c r="HB3" s="73"/>
      <c r="HC3" s="73"/>
      <c r="HD3" s="73"/>
      <c r="HE3" s="73"/>
      <c r="HF3" s="73"/>
      <c r="HG3" s="73"/>
      <c r="HH3" s="73"/>
      <c r="HI3" s="73"/>
      <c r="HJ3" s="73"/>
      <c r="HK3" s="73"/>
      <c r="HL3" s="73"/>
      <c r="HM3" s="73"/>
      <c r="HN3" s="73"/>
      <c r="HO3" s="73"/>
      <c r="HP3" s="73"/>
      <c r="HQ3" s="73"/>
      <c r="HR3" s="73"/>
      <c r="HS3" s="73"/>
      <c r="HT3" s="73"/>
      <c r="HU3" s="73"/>
      <c r="HV3" s="73"/>
      <c r="HW3" s="73"/>
      <c r="HX3" s="73"/>
      <c r="HY3" s="73"/>
      <c r="HZ3" s="73"/>
      <c r="IA3" s="73"/>
      <c r="IB3" s="73"/>
      <c r="IC3" s="73"/>
      <c r="ID3" s="73"/>
      <c r="IE3" s="73"/>
      <c r="IF3" s="73"/>
    </row>
    <row r="4" spans="1:240" ht="17.25" customHeight="1">
      <c r="F4" s="42"/>
      <c r="G4" s="124"/>
      <c r="H4" s="42"/>
      <c r="I4" s="42"/>
      <c r="J4" s="124"/>
      <c r="K4" s="124"/>
      <c r="L4" s="124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/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/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/>
      <c r="EE4" s="73"/>
      <c r="EF4" s="73"/>
      <c r="EG4" s="73"/>
      <c r="EH4" s="73"/>
      <c r="EI4" s="73"/>
      <c r="EJ4" s="73"/>
      <c r="EK4" s="73"/>
      <c r="EL4" s="73"/>
      <c r="EM4" s="73"/>
      <c r="EN4" s="73"/>
      <c r="EO4" s="73"/>
      <c r="EP4" s="73"/>
      <c r="EQ4" s="73"/>
      <c r="ER4" s="73"/>
      <c r="ES4" s="73"/>
      <c r="ET4" s="73"/>
      <c r="EU4" s="73"/>
      <c r="EV4" s="73"/>
      <c r="EW4" s="73"/>
      <c r="EX4" s="73"/>
      <c r="EY4" s="73"/>
      <c r="EZ4" s="73"/>
      <c r="FA4" s="73"/>
      <c r="FB4" s="73"/>
      <c r="FC4" s="73"/>
      <c r="FD4" s="73"/>
      <c r="FE4" s="73"/>
      <c r="FF4" s="73"/>
      <c r="FG4" s="73"/>
      <c r="FH4" s="73"/>
      <c r="FI4" s="73"/>
      <c r="FJ4" s="73"/>
      <c r="FK4" s="73"/>
      <c r="FL4" s="73"/>
      <c r="FM4" s="73"/>
      <c r="FN4" s="73"/>
      <c r="FO4" s="73"/>
      <c r="FP4" s="73"/>
      <c r="FQ4" s="73"/>
      <c r="FR4" s="73"/>
      <c r="FS4" s="73"/>
      <c r="FT4" s="73"/>
      <c r="FU4" s="73"/>
      <c r="FV4" s="73"/>
      <c r="FW4" s="73"/>
      <c r="FX4" s="73"/>
      <c r="FY4" s="73"/>
      <c r="FZ4" s="73"/>
      <c r="GA4" s="73"/>
      <c r="GB4" s="73"/>
      <c r="GC4" s="73"/>
      <c r="GD4" s="73"/>
      <c r="GE4" s="73"/>
      <c r="GF4" s="73"/>
      <c r="GG4" s="73"/>
      <c r="GH4" s="73"/>
      <c r="GI4" s="73"/>
      <c r="GJ4" s="73"/>
      <c r="GK4" s="73"/>
      <c r="GL4" s="73"/>
      <c r="GM4" s="73"/>
      <c r="GN4" s="73"/>
      <c r="GO4" s="73"/>
      <c r="GP4" s="73"/>
      <c r="GQ4" s="73"/>
      <c r="GR4" s="73"/>
      <c r="GS4" s="73"/>
      <c r="GT4" s="73"/>
      <c r="GU4" s="73"/>
      <c r="GV4" s="73"/>
      <c r="GW4" s="73"/>
      <c r="GX4" s="73"/>
      <c r="GY4" s="73"/>
      <c r="GZ4" s="73"/>
      <c r="HA4" s="73"/>
      <c r="HB4" s="73"/>
      <c r="HC4" s="73"/>
      <c r="HD4" s="73"/>
      <c r="HE4" s="73"/>
      <c r="HF4" s="73"/>
      <c r="HG4" s="73"/>
      <c r="HH4" s="73"/>
      <c r="HI4" s="73"/>
      <c r="HJ4" s="73"/>
      <c r="HK4" s="73"/>
      <c r="HL4" s="73"/>
      <c r="HM4" s="73"/>
      <c r="HN4" s="73"/>
      <c r="HO4" s="73"/>
      <c r="HP4" s="73"/>
      <c r="HQ4" s="73"/>
      <c r="HR4" s="73"/>
      <c r="HS4" s="73"/>
      <c r="HT4" s="73"/>
      <c r="HU4" s="73"/>
      <c r="HV4" s="73"/>
      <c r="HW4" s="73"/>
      <c r="HX4" s="73"/>
      <c r="HY4" s="73"/>
      <c r="HZ4" s="73"/>
      <c r="IA4" s="73"/>
      <c r="IB4" s="73"/>
      <c r="IC4" s="73"/>
      <c r="ID4" s="73"/>
      <c r="IE4" s="73"/>
      <c r="IF4" s="73"/>
    </row>
    <row r="5" spans="1:240" ht="15" customHeight="1">
      <c r="F5" s="195" t="s">
        <v>77</v>
      </c>
      <c r="G5" s="125"/>
      <c r="H5" s="125"/>
      <c r="I5" s="124"/>
      <c r="J5" s="42"/>
      <c r="K5" s="124"/>
      <c r="L5" s="124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/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3"/>
      <c r="IA5" s="73"/>
      <c r="IB5" s="73"/>
      <c r="IC5" s="73"/>
      <c r="ID5" s="73"/>
      <c r="IE5" s="73"/>
      <c r="IF5" s="73"/>
    </row>
    <row r="6" spans="1:240" ht="15" customHeight="1">
      <c r="B6" s="358" t="s">
        <v>119</v>
      </c>
      <c r="F6" s="42"/>
      <c r="G6" s="196"/>
      <c r="H6" s="127"/>
      <c r="I6" s="127"/>
      <c r="J6" s="127"/>
      <c r="K6" s="128"/>
      <c r="L6" s="129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</row>
    <row r="7" spans="1:240" ht="15" customHeight="1">
      <c r="B7" s="412"/>
      <c r="C7" s="412"/>
      <c r="D7" s="412"/>
      <c r="E7" s="412"/>
      <c r="F7" s="412"/>
      <c r="G7" s="360"/>
      <c r="H7" s="127"/>
      <c r="I7" s="127"/>
      <c r="J7" s="127"/>
      <c r="K7" s="128"/>
      <c r="L7" s="129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3"/>
      <c r="BZ7" s="73"/>
      <c r="CA7" s="73"/>
      <c r="CB7" s="73"/>
      <c r="CC7" s="73"/>
      <c r="CD7" s="73"/>
      <c r="CE7" s="73"/>
      <c r="CF7" s="73"/>
      <c r="CG7" s="73"/>
      <c r="CH7" s="73"/>
      <c r="CI7" s="73"/>
      <c r="CJ7" s="73"/>
      <c r="CK7" s="73"/>
      <c r="CL7" s="73"/>
      <c r="CM7" s="73"/>
      <c r="CN7" s="73"/>
      <c r="CO7" s="73"/>
      <c r="CP7" s="73"/>
      <c r="CQ7" s="73"/>
      <c r="CR7" s="73"/>
      <c r="CS7" s="73"/>
      <c r="CT7" s="73"/>
      <c r="CU7" s="73"/>
      <c r="CV7" s="73"/>
      <c r="CW7" s="73"/>
      <c r="CX7" s="73"/>
      <c r="CY7" s="73"/>
      <c r="CZ7" s="73"/>
      <c r="DA7" s="73"/>
      <c r="DB7" s="73"/>
      <c r="DC7" s="73"/>
      <c r="DD7" s="73"/>
      <c r="DE7" s="73"/>
      <c r="DF7" s="73"/>
      <c r="DG7" s="73"/>
      <c r="DH7" s="73"/>
      <c r="DI7" s="73"/>
      <c r="DJ7" s="73"/>
      <c r="DK7" s="73"/>
      <c r="DL7" s="73"/>
      <c r="DM7" s="73"/>
      <c r="DN7" s="73"/>
      <c r="DO7" s="73"/>
      <c r="DP7" s="73"/>
      <c r="DQ7" s="73"/>
      <c r="DR7" s="73"/>
      <c r="DS7" s="73"/>
      <c r="DT7" s="73"/>
      <c r="DU7" s="73"/>
      <c r="DV7" s="73"/>
      <c r="DW7" s="73"/>
      <c r="DX7" s="73"/>
      <c r="DY7" s="73"/>
      <c r="DZ7" s="73"/>
      <c r="EA7" s="73"/>
      <c r="EB7" s="73"/>
      <c r="EC7" s="73"/>
      <c r="ED7" s="73"/>
      <c r="EE7" s="73"/>
      <c r="EF7" s="73"/>
      <c r="EG7" s="73"/>
      <c r="EH7" s="73"/>
      <c r="EI7" s="73"/>
      <c r="EJ7" s="73"/>
      <c r="EK7" s="73"/>
      <c r="EL7" s="73"/>
      <c r="EM7" s="73"/>
      <c r="EN7" s="73"/>
      <c r="EO7" s="73"/>
      <c r="EP7" s="73"/>
      <c r="EQ7" s="73"/>
      <c r="ER7" s="73"/>
      <c r="ES7" s="73"/>
      <c r="ET7" s="73"/>
      <c r="EU7" s="73"/>
      <c r="EV7" s="73"/>
      <c r="EW7" s="73"/>
      <c r="EX7" s="73"/>
      <c r="EY7" s="73"/>
      <c r="EZ7" s="73"/>
      <c r="FA7" s="73"/>
      <c r="FB7" s="73"/>
      <c r="FC7" s="73"/>
      <c r="FD7" s="73"/>
      <c r="FE7" s="73"/>
      <c r="FF7" s="73"/>
      <c r="FG7" s="73"/>
      <c r="FH7" s="73"/>
      <c r="FI7" s="73"/>
      <c r="FJ7" s="73"/>
      <c r="FK7" s="73"/>
      <c r="FL7" s="73"/>
      <c r="FM7" s="73"/>
      <c r="FN7" s="73"/>
      <c r="FO7" s="73"/>
      <c r="FP7" s="73"/>
      <c r="FQ7" s="73"/>
      <c r="FR7" s="73"/>
      <c r="FS7" s="73"/>
      <c r="FT7" s="73"/>
      <c r="FU7" s="73"/>
      <c r="FV7" s="73"/>
      <c r="FW7" s="73"/>
      <c r="FX7" s="73"/>
      <c r="FY7" s="73"/>
      <c r="FZ7" s="73"/>
      <c r="GA7" s="73"/>
      <c r="GB7" s="73"/>
      <c r="GC7" s="73"/>
      <c r="GD7" s="73"/>
      <c r="GE7" s="73"/>
      <c r="GF7" s="73"/>
      <c r="GG7" s="73"/>
      <c r="GH7" s="73"/>
      <c r="GI7" s="73"/>
      <c r="GJ7" s="73"/>
      <c r="GK7" s="73"/>
      <c r="GL7" s="73"/>
      <c r="GM7" s="73"/>
      <c r="GN7" s="73"/>
      <c r="GO7" s="73"/>
      <c r="GP7" s="73"/>
      <c r="GQ7" s="73"/>
      <c r="GR7" s="73"/>
      <c r="GS7" s="73"/>
      <c r="GT7" s="73"/>
      <c r="GU7" s="73"/>
      <c r="GV7" s="73"/>
      <c r="GW7" s="73"/>
      <c r="GX7" s="73"/>
      <c r="GY7" s="73"/>
      <c r="GZ7" s="73"/>
      <c r="HA7" s="73"/>
      <c r="HB7" s="73"/>
      <c r="HC7" s="73"/>
      <c r="HD7" s="73"/>
      <c r="HE7" s="73"/>
      <c r="HF7" s="73"/>
      <c r="HG7" s="73"/>
      <c r="HH7" s="73"/>
      <c r="HI7" s="73"/>
      <c r="HJ7" s="73"/>
      <c r="HK7" s="73"/>
      <c r="HL7" s="73"/>
      <c r="HM7" s="73"/>
      <c r="HN7" s="73"/>
      <c r="HO7" s="73"/>
      <c r="HP7" s="73"/>
      <c r="HQ7" s="73"/>
      <c r="HR7" s="73"/>
      <c r="HS7" s="73"/>
      <c r="HT7" s="73"/>
      <c r="HU7" s="73"/>
      <c r="HV7" s="73"/>
      <c r="HW7" s="73"/>
      <c r="HX7" s="73"/>
      <c r="HY7" s="73"/>
      <c r="HZ7" s="73"/>
      <c r="IA7" s="73"/>
      <c r="IB7" s="73"/>
      <c r="IC7" s="73"/>
      <c r="ID7" s="73"/>
      <c r="IE7" s="73"/>
      <c r="IF7" s="73"/>
    </row>
    <row r="8" spans="1:240" ht="15" customHeight="1">
      <c r="B8" s="359" t="s">
        <v>112</v>
      </c>
      <c r="F8" s="42"/>
      <c r="G8" s="196"/>
      <c r="H8" s="127"/>
      <c r="I8" s="127"/>
      <c r="J8" s="127"/>
      <c r="K8" s="128"/>
      <c r="L8" s="129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73"/>
      <c r="CA8" s="73"/>
      <c r="CB8" s="73"/>
      <c r="CC8" s="73"/>
      <c r="CD8" s="73"/>
      <c r="CE8" s="73"/>
      <c r="CF8" s="73"/>
      <c r="CG8" s="73"/>
      <c r="CH8" s="73"/>
      <c r="CI8" s="73"/>
      <c r="CJ8" s="73"/>
      <c r="CK8" s="73"/>
      <c r="CL8" s="73"/>
      <c r="CM8" s="73"/>
      <c r="CN8" s="73"/>
      <c r="CO8" s="73"/>
      <c r="CP8" s="73"/>
      <c r="CQ8" s="73"/>
      <c r="CR8" s="73"/>
      <c r="CS8" s="73"/>
      <c r="CT8" s="73"/>
      <c r="CU8" s="73"/>
      <c r="CV8" s="73"/>
      <c r="CW8" s="73"/>
      <c r="CX8" s="73"/>
      <c r="CY8" s="73"/>
      <c r="CZ8" s="73"/>
      <c r="DA8" s="73"/>
      <c r="DB8" s="73"/>
      <c r="DC8" s="73"/>
      <c r="DD8" s="73"/>
      <c r="DE8" s="73"/>
      <c r="DF8" s="73"/>
      <c r="DG8" s="73"/>
      <c r="DH8" s="73"/>
      <c r="DI8" s="73"/>
      <c r="DJ8" s="73"/>
      <c r="DK8" s="73"/>
      <c r="DL8" s="73"/>
      <c r="DM8" s="73"/>
      <c r="DN8" s="73"/>
      <c r="DO8" s="73"/>
      <c r="DP8" s="73"/>
      <c r="DQ8" s="73"/>
      <c r="DR8" s="73"/>
      <c r="DS8" s="73"/>
      <c r="DT8" s="73"/>
      <c r="DU8" s="73"/>
      <c r="DV8" s="73"/>
      <c r="DW8" s="73"/>
      <c r="DX8" s="73"/>
      <c r="DY8" s="73"/>
      <c r="DZ8" s="73"/>
      <c r="EA8" s="73"/>
      <c r="EB8" s="73"/>
      <c r="EC8" s="73"/>
      <c r="ED8" s="73"/>
      <c r="EE8" s="73"/>
      <c r="EF8" s="73"/>
      <c r="EG8" s="73"/>
      <c r="EH8" s="73"/>
      <c r="EI8" s="73"/>
      <c r="EJ8" s="73"/>
      <c r="EK8" s="73"/>
      <c r="EL8" s="73"/>
      <c r="EM8" s="73"/>
      <c r="EN8" s="73"/>
      <c r="EO8" s="73"/>
      <c r="EP8" s="73"/>
      <c r="EQ8" s="73"/>
      <c r="ER8" s="73"/>
      <c r="ES8" s="73"/>
      <c r="ET8" s="73"/>
      <c r="EU8" s="73"/>
      <c r="EV8" s="73"/>
      <c r="EW8" s="73"/>
      <c r="EX8" s="73"/>
      <c r="EY8" s="73"/>
      <c r="EZ8" s="73"/>
      <c r="FA8" s="73"/>
      <c r="FB8" s="73"/>
      <c r="FC8" s="73"/>
      <c r="FD8" s="73"/>
      <c r="FE8" s="73"/>
      <c r="FF8" s="73"/>
      <c r="FG8" s="73"/>
      <c r="FH8" s="73"/>
      <c r="FI8" s="73"/>
      <c r="FJ8" s="73"/>
      <c r="FK8" s="73"/>
      <c r="FL8" s="73"/>
      <c r="FM8" s="73"/>
      <c r="FN8" s="73"/>
      <c r="FO8" s="73"/>
      <c r="FP8" s="73"/>
      <c r="FQ8" s="73"/>
      <c r="FR8" s="73"/>
      <c r="FS8" s="73"/>
      <c r="FT8" s="73"/>
      <c r="FU8" s="73"/>
      <c r="FV8" s="73"/>
      <c r="FW8" s="73"/>
      <c r="FX8" s="73"/>
      <c r="FY8" s="73"/>
      <c r="FZ8" s="73"/>
      <c r="GA8" s="73"/>
      <c r="GB8" s="73"/>
      <c r="GC8" s="73"/>
      <c r="GD8" s="73"/>
      <c r="GE8" s="73"/>
      <c r="GF8" s="73"/>
      <c r="GG8" s="73"/>
      <c r="GH8" s="73"/>
      <c r="GI8" s="73"/>
      <c r="GJ8" s="73"/>
      <c r="GK8" s="73"/>
      <c r="GL8" s="73"/>
      <c r="GM8" s="73"/>
      <c r="GN8" s="73"/>
      <c r="GO8" s="73"/>
      <c r="GP8" s="73"/>
      <c r="GQ8" s="73"/>
      <c r="GR8" s="73"/>
      <c r="GS8" s="73"/>
      <c r="GT8" s="73"/>
      <c r="GU8" s="73"/>
      <c r="GV8" s="73"/>
      <c r="GW8" s="73"/>
      <c r="GX8" s="73"/>
      <c r="GY8" s="73"/>
      <c r="GZ8" s="73"/>
      <c r="HA8" s="73"/>
      <c r="HB8" s="73"/>
      <c r="HC8" s="73"/>
      <c r="HD8" s="73"/>
      <c r="HE8" s="73"/>
      <c r="HF8" s="73"/>
      <c r="HG8" s="73"/>
      <c r="HH8" s="73"/>
      <c r="HI8" s="73"/>
      <c r="HJ8" s="73"/>
      <c r="HK8" s="73"/>
      <c r="HL8" s="73"/>
      <c r="HM8" s="73"/>
      <c r="HN8" s="73"/>
      <c r="HO8" s="73"/>
      <c r="HP8" s="73"/>
      <c r="HQ8" s="73"/>
      <c r="HR8" s="73"/>
      <c r="HS8" s="73"/>
      <c r="HT8" s="73"/>
      <c r="HU8" s="73"/>
      <c r="HV8" s="73"/>
      <c r="HW8" s="73"/>
      <c r="HX8" s="73"/>
      <c r="HY8" s="73"/>
      <c r="HZ8" s="73"/>
      <c r="IA8" s="73"/>
      <c r="IB8" s="73"/>
      <c r="IC8" s="73"/>
      <c r="ID8" s="73"/>
      <c r="IE8" s="73"/>
      <c r="IF8" s="73"/>
    </row>
    <row r="9" spans="1:240" ht="15" customHeight="1">
      <c r="B9" s="414"/>
      <c r="C9" s="414"/>
      <c r="D9" s="414"/>
      <c r="E9" s="414"/>
      <c r="F9" s="414"/>
      <c r="G9" s="361"/>
      <c r="H9" s="127"/>
      <c r="I9" s="127"/>
      <c r="J9" s="127"/>
      <c r="K9" s="128"/>
      <c r="L9" s="129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3"/>
      <c r="CS9" s="73"/>
      <c r="CT9" s="73"/>
      <c r="CU9" s="73"/>
      <c r="CV9" s="73"/>
      <c r="CW9" s="73"/>
      <c r="CX9" s="73"/>
      <c r="CY9" s="73"/>
      <c r="CZ9" s="73"/>
      <c r="DA9" s="73"/>
      <c r="DB9" s="73"/>
      <c r="DC9" s="73"/>
      <c r="DD9" s="73"/>
      <c r="DE9" s="73"/>
      <c r="DF9" s="73"/>
      <c r="DG9" s="73"/>
      <c r="DH9" s="73"/>
      <c r="DI9" s="73"/>
      <c r="DJ9" s="73"/>
      <c r="DK9" s="73"/>
      <c r="DL9" s="73"/>
      <c r="DM9" s="73"/>
      <c r="DN9" s="73"/>
      <c r="DO9" s="73"/>
      <c r="DP9" s="73"/>
      <c r="DQ9" s="73"/>
      <c r="DR9" s="73"/>
      <c r="DS9" s="73"/>
      <c r="DT9" s="73"/>
      <c r="DU9" s="73"/>
      <c r="DV9" s="73"/>
      <c r="DW9" s="73"/>
      <c r="DX9" s="73"/>
      <c r="DY9" s="73"/>
      <c r="DZ9" s="73"/>
      <c r="EA9" s="73"/>
      <c r="EB9" s="73"/>
      <c r="EC9" s="73"/>
      <c r="ED9" s="73"/>
      <c r="EE9" s="73"/>
      <c r="EF9" s="73"/>
      <c r="EG9" s="73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  <c r="EY9" s="73"/>
      <c r="EZ9" s="73"/>
      <c r="FA9" s="73"/>
      <c r="FB9" s="73"/>
      <c r="FC9" s="73"/>
      <c r="FD9" s="73"/>
      <c r="FE9" s="73"/>
      <c r="FF9" s="73"/>
      <c r="FG9" s="73"/>
      <c r="FH9" s="73"/>
      <c r="FI9" s="73"/>
      <c r="FJ9" s="73"/>
      <c r="FK9" s="73"/>
      <c r="FL9" s="73"/>
      <c r="FM9" s="73"/>
      <c r="FN9" s="73"/>
      <c r="FO9" s="73"/>
      <c r="FP9" s="73"/>
      <c r="FQ9" s="73"/>
      <c r="FR9" s="73"/>
      <c r="FS9" s="73"/>
      <c r="FT9" s="73"/>
      <c r="FU9" s="73"/>
      <c r="FV9" s="73"/>
      <c r="FW9" s="73"/>
      <c r="FX9" s="73"/>
      <c r="FY9" s="73"/>
      <c r="FZ9" s="73"/>
      <c r="GA9" s="73"/>
      <c r="GB9" s="73"/>
      <c r="GC9" s="73"/>
      <c r="GD9" s="73"/>
      <c r="GE9" s="73"/>
      <c r="GF9" s="73"/>
      <c r="GG9" s="73"/>
      <c r="GH9" s="73"/>
      <c r="GI9" s="73"/>
      <c r="GJ9" s="73"/>
      <c r="GK9" s="73"/>
      <c r="GL9" s="73"/>
      <c r="GM9" s="73"/>
      <c r="GN9" s="73"/>
      <c r="GO9" s="73"/>
      <c r="GP9" s="73"/>
      <c r="GQ9" s="73"/>
      <c r="GR9" s="73"/>
      <c r="GS9" s="73"/>
      <c r="GT9" s="73"/>
      <c r="GU9" s="73"/>
      <c r="GV9" s="73"/>
      <c r="GW9" s="73"/>
      <c r="GX9" s="73"/>
      <c r="GY9" s="73"/>
      <c r="GZ9" s="73"/>
      <c r="HA9" s="73"/>
      <c r="HB9" s="73"/>
      <c r="HC9" s="73"/>
      <c r="HD9" s="73"/>
      <c r="HE9" s="73"/>
      <c r="HF9" s="73"/>
      <c r="HG9" s="73"/>
      <c r="HH9" s="73"/>
      <c r="HI9" s="73"/>
      <c r="HJ9" s="73"/>
      <c r="HK9" s="73"/>
      <c r="HL9" s="73"/>
      <c r="HM9" s="73"/>
      <c r="HN9" s="73"/>
      <c r="HO9" s="73"/>
      <c r="HP9" s="73"/>
      <c r="HQ9" s="73"/>
      <c r="HR9" s="73"/>
      <c r="HS9" s="73"/>
      <c r="HT9" s="73"/>
      <c r="HU9" s="73"/>
      <c r="HV9" s="73"/>
      <c r="HW9" s="73"/>
      <c r="HX9" s="73"/>
      <c r="HY9" s="73"/>
      <c r="HZ9" s="73"/>
      <c r="IA9" s="73"/>
      <c r="IB9" s="73"/>
      <c r="IC9" s="73"/>
      <c r="ID9" s="73"/>
      <c r="IE9" s="73"/>
      <c r="IF9" s="73"/>
    </row>
    <row r="10" spans="1:240" ht="15" customHeight="1">
      <c r="B10" s="362"/>
      <c r="C10" s="362"/>
      <c r="D10" s="362"/>
      <c r="E10" s="362"/>
      <c r="F10" s="362"/>
      <c r="G10" s="361"/>
      <c r="H10" s="127"/>
      <c r="I10" s="127"/>
      <c r="J10" s="127"/>
      <c r="K10" s="128"/>
      <c r="L10" s="129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3"/>
      <c r="CK10" s="73"/>
      <c r="CL10" s="73"/>
      <c r="CM10" s="73"/>
      <c r="CN10" s="73"/>
      <c r="CO10" s="73"/>
      <c r="CP10" s="73"/>
      <c r="CQ10" s="73"/>
      <c r="CR10" s="73"/>
      <c r="CS10" s="73"/>
      <c r="CT10" s="73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3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3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3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3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3"/>
      <c r="EX10" s="73"/>
      <c r="EY10" s="73"/>
      <c r="EZ10" s="73"/>
      <c r="FA10" s="73"/>
      <c r="FB10" s="73"/>
      <c r="FC10" s="73"/>
      <c r="FD10" s="73"/>
      <c r="FE10" s="73"/>
      <c r="FF10" s="73"/>
      <c r="FG10" s="73"/>
      <c r="FH10" s="73"/>
      <c r="FI10" s="73"/>
      <c r="FJ10" s="73"/>
      <c r="FK10" s="73"/>
      <c r="FL10" s="73"/>
      <c r="FM10" s="73"/>
      <c r="FN10" s="73"/>
      <c r="FO10" s="73"/>
      <c r="FP10" s="73"/>
      <c r="FQ10" s="73"/>
      <c r="FR10" s="73"/>
      <c r="FS10" s="73"/>
      <c r="FT10" s="73"/>
      <c r="FU10" s="73"/>
      <c r="FV10" s="73"/>
      <c r="FW10" s="73"/>
      <c r="FX10" s="73"/>
      <c r="FY10" s="73"/>
      <c r="FZ10" s="73"/>
      <c r="GA10" s="73"/>
      <c r="GB10" s="73"/>
      <c r="GC10" s="73"/>
      <c r="GD10" s="73"/>
      <c r="GE10" s="73"/>
      <c r="GF10" s="73"/>
      <c r="GG10" s="73"/>
      <c r="GH10" s="73"/>
      <c r="GI10" s="73"/>
      <c r="GJ10" s="73"/>
      <c r="GK10" s="73"/>
      <c r="GL10" s="73"/>
      <c r="GM10" s="73"/>
      <c r="GN10" s="73"/>
      <c r="GO10" s="73"/>
      <c r="GP10" s="73"/>
      <c r="GQ10" s="73"/>
      <c r="GR10" s="73"/>
      <c r="GS10" s="73"/>
      <c r="GT10" s="73"/>
      <c r="GU10" s="73"/>
      <c r="GV10" s="73"/>
      <c r="GW10" s="73"/>
      <c r="GX10" s="73"/>
      <c r="GY10" s="73"/>
      <c r="GZ10" s="73"/>
      <c r="HA10" s="73"/>
      <c r="HB10" s="73"/>
      <c r="HC10" s="73"/>
      <c r="HD10" s="73"/>
      <c r="HE10" s="73"/>
      <c r="HF10" s="73"/>
      <c r="HG10" s="73"/>
      <c r="HH10" s="73"/>
      <c r="HI10" s="73"/>
      <c r="HJ10" s="73"/>
      <c r="HK10" s="73"/>
      <c r="HL10" s="73"/>
      <c r="HM10" s="73"/>
      <c r="HN10" s="73"/>
      <c r="HO10" s="73"/>
      <c r="HP10" s="73"/>
      <c r="HQ10" s="73"/>
      <c r="HR10" s="73"/>
      <c r="HS10" s="73"/>
      <c r="HT10" s="73"/>
      <c r="HU10" s="73"/>
      <c r="HV10" s="73"/>
      <c r="HW10" s="73"/>
      <c r="HX10" s="73"/>
      <c r="HY10" s="73"/>
      <c r="HZ10" s="73"/>
      <c r="IA10" s="73"/>
      <c r="IB10" s="73"/>
      <c r="IC10" s="73"/>
      <c r="ID10" s="73"/>
      <c r="IE10" s="73"/>
      <c r="IF10" s="73"/>
    </row>
    <row r="11" spans="1:240" ht="15" customHeight="1">
      <c r="F11" s="42"/>
      <c r="G11" s="126"/>
      <c r="H11" s="127"/>
      <c r="I11" s="127"/>
      <c r="J11" s="127"/>
      <c r="K11" s="128"/>
      <c r="L11" s="129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  <c r="EY11" s="73"/>
      <c r="EZ11" s="73"/>
      <c r="FA11" s="73"/>
      <c r="FB11" s="73"/>
      <c r="FC11" s="73"/>
      <c r="FD11" s="73"/>
      <c r="FE11" s="73"/>
      <c r="FF11" s="73"/>
      <c r="FG11" s="73"/>
      <c r="FH11" s="73"/>
      <c r="FI11" s="73"/>
      <c r="FJ11" s="73"/>
      <c r="FK11" s="73"/>
      <c r="FL11" s="73"/>
      <c r="FM11" s="73"/>
      <c r="FN11" s="73"/>
      <c r="FO11" s="73"/>
      <c r="FP11" s="73"/>
      <c r="FQ11" s="73"/>
      <c r="FR11" s="73"/>
      <c r="FS11" s="73"/>
      <c r="FT11" s="73"/>
      <c r="FU11" s="73"/>
      <c r="FV11" s="73"/>
      <c r="FW11" s="73"/>
      <c r="FX11" s="73"/>
      <c r="FY11" s="73"/>
      <c r="FZ11" s="73"/>
      <c r="GA11" s="73"/>
      <c r="GB11" s="73"/>
      <c r="GC11" s="73"/>
      <c r="GD11" s="73"/>
      <c r="GE11" s="73"/>
      <c r="GF11" s="73"/>
      <c r="GG11" s="73"/>
      <c r="GH11" s="73"/>
      <c r="GI11" s="73"/>
      <c r="GJ11" s="73"/>
      <c r="GK11" s="73"/>
      <c r="GL11" s="73"/>
      <c r="GM11" s="73"/>
      <c r="GN11" s="73"/>
      <c r="GO11" s="73"/>
      <c r="GP11" s="73"/>
      <c r="GQ11" s="73"/>
      <c r="GR11" s="73"/>
      <c r="GS11" s="73"/>
      <c r="GT11" s="73"/>
      <c r="GU11" s="73"/>
      <c r="GV11" s="73"/>
      <c r="GW11" s="73"/>
      <c r="GX11" s="73"/>
      <c r="GY11" s="73"/>
      <c r="GZ11" s="73"/>
      <c r="HA11" s="73"/>
      <c r="HB11" s="73"/>
      <c r="HC11" s="73"/>
      <c r="HD11" s="73"/>
      <c r="HE11" s="73"/>
      <c r="HF11" s="73"/>
      <c r="HG11" s="73"/>
      <c r="HH11" s="73"/>
      <c r="HI11" s="73"/>
      <c r="HJ11" s="73"/>
      <c r="HK11" s="73"/>
      <c r="HL11" s="73"/>
      <c r="HM11" s="73"/>
      <c r="HN11" s="73"/>
      <c r="HO11" s="73"/>
      <c r="HP11" s="73"/>
      <c r="HQ11" s="73"/>
      <c r="HR11" s="73"/>
      <c r="HS11" s="73"/>
      <c r="HT11" s="73"/>
      <c r="HU11" s="73"/>
      <c r="HV11" s="73"/>
      <c r="HW11" s="73"/>
      <c r="HX11" s="73"/>
      <c r="HY11" s="73"/>
      <c r="HZ11" s="73"/>
      <c r="IA11" s="73"/>
      <c r="IB11" s="73"/>
      <c r="IC11" s="73"/>
      <c r="ID11" s="73"/>
      <c r="IE11" s="73"/>
      <c r="IF11" s="73"/>
    </row>
    <row r="12" spans="1:240" s="73" customFormat="1" ht="42.75" customHeight="1">
      <c r="A12" s="42"/>
      <c r="B12" s="197" t="s">
        <v>314</v>
      </c>
      <c r="C12" s="197" t="s">
        <v>315</v>
      </c>
      <c r="D12" s="74" t="s">
        <v>139</v>
      </c>
      <c r="E12" s="198" t="s">
        <v>316</v>
      </c>
      <c r="F12" s="130" t="s">
        <v>448</v>
      </c>
      <c r="G12" s="131" t="s">
        <v>79</v>
      </c>
      <c r="H12" s="131" t="s">
        <v>80</v>
      </c>
      <c r="I12" s="131" t="s">
        <v>81</v>
      </c>
      <c r="J12" s="131" t="s">
        <v>82</v>
      </c>
      <c r="K12" s="131" t="s">
        <v>83</v>
      </c>
      <c r="L12" s="131" t="s">
        <v>84</v>
      </c>
      <c r="M12" s="131" t="s">
        <v>85</v>
      </c>
      <c r="N12" s="131" t="s">
        <v>86</v>
      </c>
      <c r="O12" s="131" t="s">
        <v>87</v>
      </c>
      <c r="P12" s="131" t="s">
        <v>88</v>
      </c>
      <c r="Q12" s="131" t="s">
        <v>89</v>
      </c>
      <c r="R12" s="131" t="s">
        <v>90</v>
      </c>
      <c r="S12" s="131" t="s">
        <v>300</v>
      </c>
      <c r="T12" s="131" t="s">
        <v>301</v>
      </c>
      <c r="U12" s="131" t="s">
        <v>457</v>
      </c>
      <c r="V12" s="131" t="s">
        <v>458</v>
      </c>
      <c r="W12" s="131" t="s">
        <v>459</v>
      </c>
      <c r="X12" s="131" t="s">
        <v>460</v>
      </c>
      <c r="Y12" s="131" t="s">
        <v>461</v>
      </c>
      <c r="Z12" s="131" t="s">
        <v>462</v>
      </c>
      <c r="AA12" s="131" t="s">
        <v>463</v>
      </c>
      <c r="AB12" s="131" t="s">
        <v>464</v>
      </c>
      <c r="AC12" s="131" t="s">
        <v>465</v>
      </c>
      <c r="AD12" s="131" t="s">
        <v>466</v>
      </c>
      <c r="AE12" s="131" t="s">
        <v>467</v>
      </c>
      <c r="AF12" s="131" t="s">
        <v>468</v>
      </c>
      <c r="AG12" s="131" t="s">
        <v>469</v>
      </c>
      <c r="AH12" s="131" t="s">
        <v>470</v>
      </c>
      <c r="AI12" s="131" t="s">
        <v>471</v>
      </c>
      <c r="AJ12" s="131" t="s">
        <v>472</v>
      </c>
    </row>
    <row r="13" spans="1:240" s="73" customFormat="1">
      <c r="A13" s="42"/>
      <c r="B13" s="53" t="s">
        <v>140</v>
      </c>
      <c r="C13" s="51"/>
      <c r="D13" s="51"/>
      <c r="E13" s="51"/>
      <c r="F13" s="199" t="s">
        <v>356</v>
      </c>
      <c r="G13" s="133">
        <f>G14+G42+G60</f>
        <v>0</v>
      </c>
      <c r="H13" s="134">
        <f t="shared" ref="H13:X13" si="0">H14+H42+H60</f>
        <v>0</v>
      </c>
      <c r="I13" s="134">
        <f t="shared" si="0"/>
        <v>0</v>
      </c>
      <c r="J13" s="134">
        <f t="shared" si="0"/>
        <v>0</v>
      </c>
      <c r="K13" s="134">
        <f t="shared" si="0"/>
        <v>0</v>
      </c>
      <c r="L13" s="134">
        <f t="shared" si="0"/>
        <v>0</v>
      </c>
      <c r="M13" s="134">
        <f t="shared" si="0"/>
        <v>0</v>
      </c>
      <c r="N13" s="134">
        <f t="shared" si="0"/>
        <v>0</v>
      </c>
      <c r="O13" s="134">
        <f t="shared" si="0"/>
        <v>0</v>
      </c>
      <c r="P13" s="134">
        <f t="shared" si="0"/>
        <v>0</v>
      </c>
      <c r="Q13" s="134">
        <f t="shared" si="0"/>
        <v>0</v>
      </c>
      <c r="R13" s="134">
        <f t="shared" si="0"/>
        <v>0</v>
      </c>
      <c r="S13" s="134">
        <f t="shared" si="0"/>
        <v>0</v>
      </c>
      <c r="T13" s="134">
        <f t="shared" si="0"/>
        <v>0</v>
      </c>
      <c r="U13" s="134">
        <f t="shared" si="0"/>
        <v>0</v>
      </c>
      <c r="V13" s="134">
        <f t="shared" si="0"/>
        <v>0</v>
      </c>
      <c r="W13" s="134">
        <f t="shared" si="0"/>
        <v>0</v>
      </c>
      <c r="X13" s="134">
        <f t="shared" si="0"/>
        <v>0</v>
      </c>
      <c r="Y13" s="134">
        <f t="shared" ref="Y13:AJ13" si="1">Y14+Y42+Y60</f>
        <v>0</v>
      </c>
      <c r="Z13" s="134">
        <f t="shared" si="1"/>
        <v>0</v>
      </c>
      <c r="AA13" s="134">
        <f t="shared" si="1"/>
        <v>0</v>
      </c>
      <c r="AB13" s="134">
        <f t="shared" si="1"/>
        <v>0</v>
      </c>
      <c r="AC13" s="134">
        <f t="shared" si="1"/>
        <v>0</v>
      </c>
      <c r="AD13" s="134">
        <f t="shared" si="1"/>
        <v>0</v>
      </c>
      <c r="AE13" s="134">
        <f t="shared" si="1"/>
        <v>0</v>
      </c>
      <c r="AF13" s="134">
        <f t="shared" si="1"/>
        <v>0</v>
      </c>
      <c r="AG13" s="134">
        <f t="shared" si="1"/>
        <v>0</v>
      </c>
      <c r="AH13" s="134">
        <f t="shared" si="1"/>
        <v>0</v>
      </c>
      <c r="AI13" s="134">
        <f t="shared" si="1"/>
        <v>0</v>
      </c>
      <c r="AJ13" s="134">
        <f t="shared" si="1"/>
        <v>0</v>
      </c>
    </row>
    <row r="14" spans="1:240" s="73" customFormat="1" ht="21" customHeight="1">
      <c r="A14" s="42"/>
      <c r="B14" s="51"/>
      <c r="C14" s="53" t="s">
        <v>140</v>
      </c>
      <c r="D14" s="51"/>
      <c r="E14" s="51"/>
      <c r="F14" s="200" t="s">
        <v>11</v>
      </c>
      <c r="G14" s="177">
        <f>G15+G16+G17+G22+G27+G28+G33+G34+G35+G36+G37+G38+G39+G40+G41</f>
        <v>0</v>
      </c>
      <c r="H14" s="178">
        <f t="shared" ref="H14:X14" si="2">H15+H16+H17+H22+H27+H28+H33+H34+H35+H36+H37+H38+H39+H40+H41</f>
        <v>0</v>
      </c>
      <c r="I14" s="178">
        <f t="shared" si="2"/>
        <v>0</v>
      </c>
      <c r="J14" s="178">
        <f t="shared" si="2"/>
        <v>0</v>
      </c>
      <c r="K14" s="178">
        <f t="shared" si="2"/>
        <v>0</v>
      </c>
      <c r="L14" s="178">
        <f t="shared" si="2"/>
        <v>0</v>
      </c>
      <c r="M14" s="178">
        <f t="shared" si="2"/>
        <v>0</v>
      </c>
      <c r="N14" s="178">
        <f t="shared" si="2"/>
        <v>0</v>
      </c>
      <c r="O14" s="178">
        <f t="shared" si="2"/>
        <v>0</v>
      </c>
      <c r="P14" s="178">
        <f t="shared" si="2"/>
        <v>0</v>
      </c>
      <c r="Q14" s="178">
        <f t="shared" si="2"/>
        <v>0</v>
      </c>
      <c r="R14" s="178">
        <f t="shared" si="2"/>
        <v>0</v>
      </c>
      <c r="S14" s="178">
        <f t="shared" si="2"/>
        <v>0</v>
      </c>
      <c r="T14" s="178">
        <f t="shared" si="2"/>
        <v>0</v>
      </c>
      <c r="U14" s="178">
        <f t="shared" si="2"/>
        <v>0</v>
      </c>
      <c r="V14" s="178">
        <f t="shared" si="2"/>
        <v>0</v>
      </c>
      <c r="W14" s="178">
        <f t="shared" si="2"/>
        <v>0</v>
      </c>
      <c r="X14" s="178">
        <f t="shared" si="2"/>
        <v>0</v>
      </c>
      <c r="Y14" s="178">
        <f t="shared" ref="Y14:AJ14" si="3">Y15+Y16+Y17+Y22+Y27+Y28+Y33+Y34+Y35+Y36+Y37+Y38+Y39+Y40+Y41</f>
        <v>0</v>
      </c>
      <c r="Z14" s="178">
        <f t="shared" si="3"/>
        <v>0</v>
      </c>
      <c r="AA14" s="178">
        <f t="shared" si="3"/>
        <v>0</v>
      </c>
      <c r="AB14" s="178">
        <f t="shared" si="3"/>
        <v>0</v>
      </c>
      <c r="AC14" s="178">
        <f t="shared" si="3"/>
        <v>0</v>
      </c>
      <c r="AD14" s="178">
        <f t="shared" si="3"/>
        <v>0</v>
      </c>
      <c r="AE14" s="178">
        <f t="shared" si="3"/>
        <v>0</v>
      </c>
      <c r="AF14" s="178">
        <f t="shared" si="3"/>
        <v>0</v>
      </c>
      <c r="AG14" s="178">
        <f t="shared" si="3"/>
        <v>0</v>
      </c>
      <c r="AH14" s="178">
        <f t="shared" si="3"/>
        <v>0</v>
      </c>
      <c r="AI14" s="178">
        <f t="shared" si="3"/>
        <v>0</v>
      </c>
      <c r="AJ14" s="178">
        <f t="shared" si="3"/>
        <v>0</v>
      </c>
    </row>
    <row r="15" spans="1:240" s="73" customFormat="1" ht="15.6" customHeight="1">
      <c r="A15" s="42"/>
      <c r="B15" s="51"/>
      <c r="C15" s="53"/>
      <c r="D15" s="53" t="s">
        <v>140</v>
      </c>
      <c r="E15" s="53"/>
      <c r="F15" s="163" t="s">
        <v>307</v>
      </c>
      <c r="G15" s="4">
        <v>0</v>
      </c>
      <c r="H15" s="78">
        <v>0</v>
      </c>
      <c r="I15" s="78">
        <v>0</v>
      </c>
      <c r="J15" s="78">
        <v>0</v>
      </c>
      <c r="K15" s="78">
        <v>0</v>
      </c>
      <c r="L15" s="78">
        <v>0</v>
      </c>
      <c r="M15" s="78">
        <v>0</v>
      </c>
      <c r="N15" s="78">
        <v>0</v>
      </c>
      <c r="O15" s="78">
        <v>0</v>
      </c>
      <c r="P15" s="78">
        <v>0</v>
      </c>
      <c r="Q15" s="78">
        <v>0</v>
      </c>
      <c r="R15" s="78">
        <v>0</v>
      </c>
      <c r="S15" s="78">
        <v>0</v>
      </c>
      <c r="T15" s="78">
        <v>0</v>
      </c>
      <c r="U15" s="78">
        <v>0</v>
      </c>
      <c r="V15" s="78">
        <v>0</v>
      </c>
      <c r="W15" s="78">
        <v>0</v>
      </c>
      <c r="X15" s="78">
        <v>0</v>
      </c>
      <c r="Y15" s="78">
        <v>0</v>
      </c>
      <c r="Z15" s="78">
        <v>0</v>
      </c>
      <c r="AA15" s="78">
        <v>0</v>
      </c>
      <c r="AB15" s="78">
        <v>0</v>
      </c>
      <c r="AC15" s="78">
        <v>0</v>
      </c>
      <c r="AD15" s="78">
        <v>0</v>
      </c>
      <c r="AE15" s="78">
        <v>0</v>
      </c>
      <c r="AF15" s="78">
        <v>0</v>
      </c>
      <c r="AG15" s="78">
        <v>0</v>
      </c>
      <c r="AH15" s="78">
        <v>0</v>
      </c>
      <c r="AI15" s="78">
        <v>0</v>
      </c>
      <c r="AJ15" s="78">
        <v>0</v>
      </c>
    </row>
    <row r="16" spans="1:240" s="73" customFormat="1" ht="15.6" customHeight="1">
      <c r="A16" s="42"/>
      <c r="B16" s="51"/>
      <c r="C16" s="53"/>
      <c r="D16" s="53" t="s">
        <v>142</v>
      </c>
      <c r="E16" s="53"/>
      <c r="F16" s="160" t="s">
        <v>308</v>
      </c>
      <c r="G16" s="5">
        <v>0</v>
      </c>
      <c r="H16" s="78">
        <v>0</v>
      </c>
      <c r="I16" s="78">
        <v>0</v>
      </c>
      <c r="J16" s="78"/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  <c r="T16" s="78">
        <v>0</v>
      </c>
      <c r="U16" s="78">
        <v>0</v>
      </c>
      <c r="V16" s="78">
        <v>0</v>
      </c>
      <c r="W16" s="78">
        <v>0</v>
      </c>
      <c r="X16" s="78">
        <v>0</v>
      </c>
      <c r="Y16" s="78">
        <v>0</v>
      </c>
      <c r="Z16" s="78">
        <v>0</v>
      </c>
      <c r="AA16" s="78">
        <v>0</v>
      </c>
      <c r="AB16" s="78">
        <v>0</v>
      </c>
      <c r="AC16" s="78">
        <v>0</v>
      </c>
      <c r="AD16" s="78">
        <v>0</v>
      </c>
      <c r="AE16" s="78">
        <v>0</v>
      </c>
      <c r="AF16" s="78">
        <v>0</v>
      </c>
      <c r="AG16" s="78">
        <v>0</v>
      </c>
      <c r="AH16" s="78">
        <v>0</v>
      </c>
      <c r="AI16" s="78">
        <v>0</v>
      </c>
      <c r="AJ16" s="78">
        <v>0</v>
      </c>
    </row>
    <row r="17" spans="1:36" s="73" customFormat="1" ht="15.6" customHeight="1">
      <c r="A17" s="42"/>
      <c r="B17" s="51"/>
      <c r="C17" s="53"/>
      <c r="D17" s="53" t="s">
        <v>143</v>
      </c>
      <c r="E17" s="53"/>
      <c r="F17" s="160" t="s">
        <v>309</v>
      </c>
      <c r="G17" s="170">
        <f>G18+G19+G20+G21</f>
        <v>0</v>
      </c>
      <c r="H17" s="172">
        <f t="shared" ref="H17:X17" si="4">H18+H19+H20+H21</f>
        <v>0</v>
      </c>
      <c r="I17" s="172">
        <f t="shared" si="4"/>
        <v>0</v>
      </c>
      <c r="J17" s="172">
        <f t="shared" si="4"/>
        <v>0</v>
      </c>
      <c r="K17" s="172">
        <f t="shared" si="4"/>
        <v>0</v>
      </c>
      <c r="L17" s="172">
        <f t="shared" si="4"/>
        <v>0</v>
      </c>
      <c r="M17" s="172">
        <f t="shared" si="4"/>
        <v>0</v>
      </c>
      <c r="N17" s="172">
        <f t="shared" si="4"/>
        <v>0</v>
      </c>
      <c r="O17" s="172">
        <f t="shared" si="4"/>
        <v>0</v>
      </c>
      <c r="P17" s="172">
        <f t="shared" si="4"/>
        <v>0</v>
      </c>
      <c r="Q17" s="172">
        <f t="shared" si="4"/>
        <v>0</v>
      </c>
      <c r="R17" s="172">
        <f t="shared" si="4"/>
        <v>0</v>
      </c>
      <c r="S17" s="172">
        <f t="shared" si="4"/>
        <v>0</v>
      </c>
      <c r="T17" s="172">
        <f t="shared" si="4"/>
        <v>0</v>
      </c>
      <c r="U17" s="172">
        <f t="shared" si="4"/>
        <v>0</v>
      </c>
      <c r="V17" s="172">
        <f t="shared" si="4"/>
        <v>0</v>
      </c>
      <c r="W17" s="172">
        <f t="shared" si="4"/>
        <v>0</v>
      </c>
      <c r="X17" s="172">
        <f t="shared" si="4"/>
        <v>0</v>
      </c>
      <c r="Y17" s="172">
        <f t="shared" ref="Y17:AJ17" si="5">Y18+Y19+Y20+Y21</f>
        <v>0</v>
      </c>
      <c r="Z17" s="172">
        <f t="shared" si="5"/>
        <v>0</v>
      </c>
      <c r="AA17" s="172">
        <f t="shared" si="5"/>
        <v>0</v>
      </c>
      <c r="AB17" s="172">
        <f t="shared" si="5"/>
        <v>0</v>
      </c>
      <c r="AC17" s="172">
        <f t="shared" si="5"/>
        <v>0</v>
      </c>
      <c r="AD17" s="172">
        <f t="shared" si="5"/>
        <v>0</v>
      </c>
      <c r="AE17" s="172">
        <f t="shared" si="5"/>
        <v>0</v>
      </c>
      <c r="AF17" s="172">
        <f t="shared" si="5"/>
        <v>0</v>
      </c>
      <c r="AG17" s="172">
        <f t="shared" si="5"/>
        <v>0</v>
      </c>
      <c r="AH17" s="172">
        <f t="shared" si="5"/>
        <v>0</v>
      </c>
      <c r="AI17" s="172">
        <f t="shared" si="5"/>
        <v>0</v>
      </c>
      <c r="AJ17" s="172">
        <f t="shared" si="5"/>
        <v>0</v>
      </c>
    </row>
    <row r="18" spans="1:36" s="73" customFormat="1" ht="15.6" customHeight="1">
      <c r="A18" s="42"/>
      <c r="B18" s="51"/>
      <c r="C18" s="53"/>
      <c r="D18" s="53"/>
      <c r="E18" s="53" t="s">
        <v>140</v>
      </c>
      <c r="F18" s="163" t="s">
        <v>310</v>
      </c>
      <c r="G18" s="4">
        <v>0</v>
      </c>
      <c r="H18" s="78">
        <v>0</v>
      </c>
      <c r="I18" s="78">
        <v>0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  <c r="Q18" s="78">
        <v>0</v>
      </c>
      <c r="R18" s="78">
        <v>0</v>
      </c>
      <c r="S18" s="78">
        <v>0</v>
      </c>
      <c r="T18" s="78">
        <v>0</v>
      </c>
      <c r="U18" s="78">
        <v>0</v>
      </c>
      <c r="V18" s="78">
        <v>0</v>
      </c>
      <c r="W18" s="78">
        <v>0</v>
      </c>
      <c r="X18" s="78">
        <v>0</v>
      </c>
      <c r="Y18" s="78">
        <v>0</v>
      </c>
      <c r="Z18" s="78">
        <v>0</v>
      </c>
      <c r="AA18" s="78">
        <v>0</v>
      </c>
      <c r="AB18" s="78">
        <v>0</v>
      </c>
      <c r="AC18" s="78">
        <v>0</v>
      </c>
      <c r="AD18" s="78">
        <v>0</v>
      </c>
      <c r="AE18" s="78">
        <v>0</v>
      </c>
      <c r="AF18" s="78">
        <v>0</v>
      </c>
      <c r="AG18" s="78">
        <v>0</v>
      </c>
      <c r="AH18" s="78">
        <v>0</v>
      </c>
      <c r="AI18" s="78">
        <v>0</v>
      </c>
      <c r="AJ18" s="78">
        <v>0</v>
      </c>
    </row>
    <row r="19" spans="1:36" s="73" customFormat="1" ht="15.6" customHeight="1">
      <c r="A19" s="42"/>
      <c r="B19" s="51"/>
      <c r="C19" s="53"/>
      <c r="D19" s="53"/>
      <c r="E19" s="53" t="s">
        <v>142</v>
      </c>
      <c r="F19" s="163" t="s">
        <v>311</v>
      </c>
      <c r="G19" s="5">
        <v>0</v>
      </c>
      <c r="H19" s="78">
        <v>0</v>
      </c>
      <c r="I19" s="78">
        <v>0</v>
      </c>
      <c r="J19" s="78">
        <v>0</v>
      </c>
      <c r="K19" s="78">
        <v>0</v>
      </c>
      <c r="L19" s="78">
        <v>0</v>
      </c>
      <c r="M19" s="78">
        <v>0</v>
      </c>
      <c r="N19" s="78">
        <v>0</v>
      </c>
      <c r="O19" s="78">
        <v>0</v>
      </c>
      <c r="P19" s="78">
        <v>0</v>
      </c>
      <c r="Q19" s="78">
        <v>0</v>
      </c>
      <c r="R19" s="78">
        <v>0</v>
      </c>
      <c r="S19" s="78">
        <v>0</v>
      </c>
      <c r="T19" s="78">
        <v>0</v>
      </c>
      <c r="U19" s="78">
        <v>0</v>
      </c>
      <c r="V19" s="78">
        <v>0</v>
      </c>
      <c r="W19" s="78">
        <v>0</v>
      </c>
      <c r="X19" s="78">
        <v>0</v>
      </c>
      <c r="Y19" s="78">
        <v>0</v>
      </c>
      <c r="Z19" s="78">
        <v>0</v>
      </c>
      <c r="AA19" s="78">
        <v>0</v>
      </c>
      <c r="AB19" s="78">
        <v>0</v>
      </c>
      <c r="AC19" s="78">
        <v>0</v>
      </c>
      <c r="AD19" s="78">
        <v>0</v>
      </c>
      <c r="AE19" s="78">
        <v>0</v>
      </c>
      <c r="AF19" s="78">
        <v>0</v>
      </c>
      <c r="AG19" s="78">
        <v>0</v>
      </c>
      <c r="AH19" s="78">
        <v>0</v>
      </c>
      <c r="AI19" s="78">
        <v>0</v>
      </c>
      <c r="AJ19" s="78">
        <v>0</v>
      </c>
    </row>
    <row r="20" spans="1:36" s="73" customFormat="1" ht="15.6" customHeight="1">
      <c r="A20" s="42"/>
      <c r="B20" s="51"/>
      <c r="C20" s="53"/>
      <c r="D20" s="53"/>
      <c r="E20" s="53" t="s">
        <v>143</v>
      </c>
      <c r="F20" s="163" t="s">
        <v>312</v>
      </c>
      <c r="G20" s="4">
        <v>0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  <c r="Q20" s="78">
        <v>0</v>
      </c>
      <c r="R20" s="78">
        <v>0</v>
      </c>
      <c r="S20" s="78">
        <v>0</v>
      </c>
      <c r="T20" s="78">
        <v>0</v>
      </c>
      <c r="U20" s="78">
        <v>0</v>
      </c>
      <c r="V20" s="78">
        <v>0</v>
      </c>
      <c r="W20" s="78">
        <v>0</v>
      </c>
      <c r="X20" s="78">
        <v>0</v>
      </c>
      <c r="Y20" s="78">
        <v>0</v>
      </c>
      <c r="Z20" s="78">
        <v>0</v>
      </c>
      <c r="AA20" s="78">
        <v>0</v>
      </c>
      <c r="AB20" s="78">
        <v>0</v>
      </c>
      <c r="AC20" s="78">
        <v>0</v>
      </c>
      <c r="AD20" s="78">
        <v>0</v>
      </c>
      <c r="AE20" s="78">
        <v>0</v>
      </c>
      <c r="AF20" s="78">
        <v>0</v>
      </c>
      <c r="AG20" s="78">
        <v>0</v>
      </c>
      <c r="AH20" s="78">
        <v>0</v>
      </c>
      <c r="AI20" s="78">
        <v>0</v>
      </c>
      <c r="AJ20" s="78">
        <v>0</v>
      </c>
    </row>
    <row r="21" spans="1:36" s="73" customFormat="1" ht="15.6" customHeight="1">
      <c r="A21" s="42"/>
      <c r="B21" s="51"/>
      <c r="C21" s="53"/>
      <c r="D21" s="53"/>
      <c r="E21" s="53" t="s">
        <v>144</v>
      </c>
      <c r="F21" s="163" t="s">
        <v>313</v>
      </c>
      <c r="G21" s="5">
        <v>0</v>
      </c>
      <c r="H21" s="78">
        <v>0</v>
      </c>
      <c r="I21" s="78">
        <v>0</v>
      </c>
      <c r="J21" s="78">
        <v>0</v>
      </c>
      <c r="K21" s="78">
        <v>0</v>
      </c>
      <c r="L21" s="78">
        <v>0</v>
      </c>
      <c r="M21" s="78">
        <v>0</v>
      </c>
      <c r="N21" s="78">
        <v>0</v>
      </c>
      <c r="O21" s="78">
        <v>0</v>
      </c>
      <c r="P21" s="78">
        <v>0</v>
      </c>
      <c r="Q21" s="78">
        <v>0</v>
      </c>
      <c r="R21" s="78">
        <v>0</v>
      </c>
      <c r="S21" s="78">
        <v>0</v>
      </c>
      <c r="T21" s="78">
        <v>0</v>
      </c>
      <c r="U21" s="78">
        <v>0</v>
      </c>
      <c r="V21" s="78">
        <v>0</v>
      </c>
      <c r="W21" s="78">
        <v>0</v>
      </c>
      <c r="X21" s="78">
        <v>0</v>
      </c>
      <c r="Y21" s="78">
        <v>0</v>
      </c>
      <c r="Z21" s="78">
        <v>0</v>
      </c>
      <c r="AA21" s="78">
        <v>0</v>
      </c>
      <c r="AB21" s="78">
        <v>0</v>
      </c>
      <c r="AC21" s="78">
        <v>0</v>
      </c>
      <c r="AD21" s="78">
        <v>0</v>
      </c>
      <c r="AE21" s="78">
        <v>0</v>
      </c>
      <c r="AF21" s="78">
        <v>0</v>
      </c>
      <c r="AG21" s="78">
        <v>0</v>
      </c>
      <c r="AH21" s="78">
        <v>0</v>
      </c>
      <c r="AI21" s="78">
        <v>0</v>
      </c>
      <c r="AJ21" s="78">
        <v>0</v>
      </c>
    </row>
    <row r="22" spans="1:36" s="73" customFormat="1" ht="15.6" customHeight="1">
      <c r="A22" s="42"/>
      <c r="B22" s="51"/>
      <c r="C22" s="53"/>
      <c r="D22" s="53" t="s">
        <v>144</v>
      </c>
      <c r="E22" s="201"/>
      <c r="F22" s="159" t="s">
        <v>317</v>
      </c>
      <c r="G22" s="170">
        <f>G23+G24+G25+G26</f>
        <v>0</v>
      </c>
      <c r="H22" s="202">
        <f t="shared" ref="H22:X22" si="6">H23+H24+H25+H26</f>
        <v>0</v>
      </c>
      <c r="I22" s="172">
        <f t="shared" si="6"/>
        <v>0</v>
      </c>
      <c r="J22" s="172">
        <f t="shared" si="6"/>
        <v>0</v>
      </c>
      <c r="K22" s="172">
        <f t="shared" si="6"/>
        <v>0</v>
      </c>
      <c r="L22" s="172">
        <f t="shared" si="6"/>
        <v>0</v>
      </c>
      <c r="M22" s="172">
        <f t="shared" si="6"/>
        <v>0</v>
      </c>
      <c r="N22" s="172">
        <f t="shared" si="6"/>
        <v>0</v>
      </c>
      <c r="O22" s="172">
        <f t="shared" si="6"/>
        <v>0</v>
      </c>
      <c r="P22" s="172">
        <f t="shared" si="6"/>
        <v>0</v>
      </c>
      <c r="Q22" s="172">
        <f t="shared" si="6"/>
        <v>0</v>
      </c>
      <c r="R22" s="172">
        <f t="shared" si="6"/>
        <v>0</v>
      </c>
      <c r="S22" s="172">
        <f t="shared" si="6"/>
        <v>0</v>
      </c>
      <c r="T22" s="172">
        <f t="shared" si="6"/>
        <v>0</v>
      </c>
      <c r="U22" s="172">
        <f t="shared" si="6"/>
        <v>0</v>
      </c>
      <c r="V22" s="172">
        <f t="shared" si="6"/>
        <v>0</v>
      </c>
      <c r="W22" s="172">
        <f t="shared" si="6"/>
        <v>0</v>
      </c>
      <c r="X22" s="172">
        <f t="shared" si="6"/>
        <v>0</v>
      </c>
      <c r="Y22" s="172">
        <f t="shared" ref="Y22:AJ22" si="7">Y23+Y24+Y25+Y26</f>
        <v>0</v>
      </c>
      <c r="Z22" s="172">
        <f t="shared" si="7"/>
        <v>0</v>
      </c>
      <c r="AA22" s="172">
        <f t="shared" si="7"/>
        <v>0</v>
      </c>
      <c r="AB22" s="172">
        <f t="shared" si="7"/>
        <v>0</v>
      </c>
      <c r="AC22" s="172">
        <f t="shared" si="7"/>
        <v>0</v>
      </c>
      <c r="AD22" s="172">
        <f t="shared" si="7"/>
        <v>0</v>
      </c>
      <c r="AE22" s="172">
        <f t="shared" si="7"/>
        <v>0</v>
      </c>
      <c r="AF22" s="172">
        <f t="shared" si="7"/>
        <v>0</v>
      </c>
      <c r="AG22" s="172">
        <f t="shared" si="7"/>
        <v>0</v>
      </c>
      <c r="AH22" s="172">
        <f t="shared" si="7"/>
        <v>0</v>
      </c>
      <c r="AI22" s="172">
        <f t="shared" si="7"/>
        <v>0</v>
      </c>
      <c r="AJ22" s="172">
        <f t="shared" si="7"/>
        <v>0</v>
      </c>
    </row>
    <row r="23" spans="1:36" s="73" customFormat="1" ht="15.6" customHeight="1">
      <c r="A23" s="42"/>
      <c r="B23" s="51"/>
      <c r="C23" s="53"/>
      <c r="D23" s="53"/>
      <c r="E23" s="53" t="s">
        <v>140</v>
      </c>
      <c r="F23" s="163" t="s">
        <v>310</v>
      </c>
      <c r="G23" s="4">
        <v>0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4">
        <v>0</v>
      </c>
      <c r="R23" s="84">
        <v>0</v>
      </c>
      <c r="S23" s="84">
        <v>0</v>
      </c>
      <c r="T23" s="84">
        <v>0</v>
      </c>
      <c r="U23" s="84">
        <v>0</v>
      </c>
      <c r="V23" s="84">
        <v>0</v>
      </c>
      <c r="W23" s="84">
        <v>0</v>
      </c>
      <c r="X23" s="84">
        <v>0</v>
      </c>
      <c r="Y23" s="84">
        <v>0</v>
      </c>
      <c r="Z23" s="84">
        <v>0</v>
      </c>
      <c r="AA23" s="84">
        <v>0</v>
      </c>
      <c r="AB23" s="84">
        <v>0</v>
      </c>
      <c r="AC23" s="84">
        <v>0</v>
      </c>
      <c r="AD23" s="84">
        <v>0</v>
      </c>
      <c r="AE23" s="84">
        <v>0</v>
      </c>
      <c r="AF23" s="84">
        <v>0</v>
      </c>
      <c r="AG23" s="84">
        <v>0</v>
      </c>
      <c r="AH23" s="84">
        <v>0</v>
      </c>
      <c r="AI23" s="84">
        <v>0</v>
      </c>
      <c r="AJ23" s="84">
        <v>0</v>
      </c>
    </row>
    <row r="24" spans="1:36" s="73" customFormat="1" ht="15.6" customHeight="1">
      <c r="A24" s="42"/>
      <c r="B24" s="51"/>
      <c r="C24" s="53"/>
      <c r="D24" s="53"/>
      <c r="E24" s="53" t="s">
        <v>142</v>
      </c>
      <c r="F24" s="163" t="s">
        <v>311</v>
      </c>
      <c r="G24" s="5">
        <v>0</v>
      </c>
      <c r="H24" s="84">
        <v>0</v>
      </c>
      <c r="I24" s="84">
        <v>0</v>
      </c>
      <c r="J24" s="84">
        <v>0</v>
      </c>
      <c r="K24" s="84">
        <v>0</v>
      </c>
      <c r="L24" s="84">
        <v>0</v>
      </c>
      <c r="M24" s="84">
        <v>0</v>
      </c>
      <c r="N24" s="84">
        <v>0</v>
      </c>
      <c r="O24" s="84">
        <v>0</v>
      </c>
      <c r="P24" s="84">
        <v>0</v>
      </c>
      <c r="Q24" s="84">
        <v>0</v>
      </c>
      <c r="R24" s="84">
        <v>0</v>
      </c>
      <c r="S24" s="84">
        <v>0</v>
      </c>
      <c r="T24" s="84">
        <v>0</v>
      </c>
      <c r="U24" s="84">
        <v>0</v>
      </c>
      <c r="V24" s="84">
        <v>0</v>
      </c>
      <c r="W24" s="84">
        <v>0</v>
      </c>
      <c r="X24" s="84">
        <v>0</v>
      </c>
      <c r="Y24" s="84">
        <v>0</v>
      </c>
      <c r="Z24" s="84">
        <v>0</v>
      </c>
      <c r="AA24" s="84">
        <v>0</v>
      </c>
      <c r="AB24" s="84">
        <v>0</v>
      </c>
      <c r="AC24" s="84">
        <v>0</v>
      </c>
      <c r="AD24" s="84">
        <v>0</v>
      </c>
      <c r="AE24" s="84">
        <v>0</v>
      </c>
      <c r="AF24" s="84">
        <v>0</v>
      </c>
      <c r="AG24" s="84">
        <v>0</v>
      </c>
      <c r="AH24" s="84">
        <v>0</v>
      </c>
      <c r="AI24" s="84">
        <v>0</v>
      </c>
      <c r="AJ24" s="84">
        <v>0</v>
      </c>
    </row>
    <row r="25" spans="1:36" s="73" customFormat="1" ht="15.6" customHeight="1">
      <c r="A25" s="42"/>
      <c r="B25" s="51"/>
      <c r="C25" s="53"/>
      <c r="D25" s="53"/>
      <c r="E25" s="53" t="s">
        <v>143</v>
      </c>
      <c r="F25" s="163" t="s">
        <v>312</v>
      </c>
      <c r="G25" s="4">
        <v>0</v>
      </c>
      <c r="H25" s="84">
        <v>0</v>
      </c>
      <c r="I25" s="84">
        <v>0</v>
      </c>
      <c r="J25" s="84">
        <v>0</v>
      </c>
      <c r="K25" s="84">
        <v>0</v>
      </c>
      <c r="L25" s="84">
        <v>0</v>
      </c>
      <c r="M25" s="84">
        <v>0</v>
      </c>
      <c r="N25" s="84">
        <v>0</v>
      </c>
      <c r="O25" s="84">
        <v>0</v>
      </c>
      <c r="P25" s="84">
        <v>0</v>
      </c>
      <c r="Q25" s="84">
        <v>0</v>
      </c>
      <c r="R25" s="84">
        <v>0</v>
      </c>
      <c r="S25" s="84">
        <v>0</v>
      </c>
      <c r="T25" s="84">
        <v>0</v>
      </c>
      <c r="U25" s="84">
        <v>0</v>
      </c>
      <c r="V25" s="84">
        <v>0</v>
      </c>
      <c r="W25" s="84">
        <v>0</v>
      </c>
      <c r="X25" s="84">
        <v>0</v>
      </c>
      <c r="Y25" s="84">
        <v>0</v>
      </c>
      <c r="Z25" s="84">
        <v>0</v>
      </c>
      <c r="AA25" s="84">
        <v>0</v>
      </c>
      <c r="AB25" s="84">
        <v>0</v>
      </c>
      <c r="AC25" s="84">
        <v>0</v>
      </c>
      <c r="AD25" s="84">
        <v>0</v>
      </c>
      <c r="AE25" s="84">
        <v>0</v>
      </c>
      <c r="AF25" s="84">
        <v>0</v>
      </c>
      <c r="AG25" s="84">
        <v>0</v>
      </c>
      <c r="AH25" s="84">
        <v>0</v>
      </c>
      <c r="AI25" s="84">
        <v>0</v>
      </c>
      <c r="AJ25" s="84">
        <v>0</v>
      </c>
    </row>
    <row r="26" spans="1:36" s="73" customFormat="1" ht="15.6" customHeight="1">
      <c r="A26" s="42"/>
      <c r="B26" s="51"/>
      <c r="C26" s="53"/>
      <c r="D26" s="53"/>
      <c r="E26" s="53" t="s">
        <v>144</v>
      </c>
      <c r="F26" s="163" t="s">
        <v>313</v>
      </c>
      <c r="G26" s="5">
        <v>0</v>
      </c>
      <c r="H26" s="84">
        <v>0</v>
      </c>
      <c r="I26" s="84">
        <v>0</v>
      </c>
      <c r="J26" s="84">
        <v>0</v>
      </c>
      <c r="K26" s="84">
        <v>0</v>
      </c>
      <c r="L26" s="84">
        <v>0</v>
      </c>
      <c r="M26" s="84">
        <v>0</v>
      </c>
      <c r="N26" s="84">
        <v>0</v>
      </c>
      <c r="O26" s="84">
        <v>0</v>
      </c>
      <c r="P26" s="84">
        <v>0</v>
      </c>
      <c r="Q26" s="84">
        <v>0</v>
      </c>
      <c r="R26" s="84">
        <v>0</v>
      </c>
      <c r="S26" s="84">
        <v>0</v>
      </c>
      <c r="T26" s="84">
        <v>0</v>
      </c>
      <c r="U26" s="84">
        <v>0</v>
      </c>
      <c r="V26" s="84">
        <v>0</v>
      </c>
      <c r="W26" s="84">
        <v>0</v>
      </c>
      <c r="X26" s="84">
        <v>0</v>
      </c>
      <c r="Y26" s="84">
        <v>0</v>
      </c>
      <c r="Z26" s="84">
        <v>0</v>
      </c>
      <c r="AA26" s="84">
        <v>0</v>
      </c>
      <c r="AB26" s="84">
        <v>0</v>
      </c>
      <c r="AC26" s="84">
        <v>0</v>
      </c>
      <c r="AD26" s="84">
        <v>0</v>
      </c>
      <c r="AE26" s="84">
        <v>0</v>
      </c>
      <c r="AF26" s="84">
        <v>0</v>
      </c>
      <c r="AG26" s="84">
        <v>0</v>
      </c>
      <c r="AH26" s="84">
        <v>0</v>
      </c>
      <c r="AI26" s="84">
        <v>0</v>
      </c>
      <c r="AJ26" s="84">
        <v>0</v>
      </c>
    </row>
    <row r="27" spans="1:36" s="73" customFormat="1" ht="15.6" customHeight="1">
      <c r="A27" s="42"/>
      <c r="B27" s="51"/>
      <c r="C27" s="53"/>
      <c r="D27" s="53" t="s">
        <v>145</v>
      </c>
      <c r="E27" s="203"/>
      <c r="F27" s="160" t="s">
        <v>318</v>
      </c>
      <c r="G27" s="4">
        <v>0</v>
      </c>
      <c r="H27" s="78">
        <v>0</v>
      </c>
      <c r="I27" s="78">
        <v>0</v>
      </c>
      <c r="J27" s="78">
        <v>0</v>
      </c>
      <c r="K27" s="78">
        <v>0</v>
      </c>
      <c r="L27" s="78">
        <v>0</v>
      </c>
      <c r="M27" s="78">
        <v>0</v>
      </c>
      <c r="N27" s="78">
        <v>0</v>
      </c>
      <c r="O27" s="78">
        <v>0</v>
      </c>
      <c r="P27" s="78">
        <v>0</v>
      </c>
      <c r="Q27" s="78">
        <v>0</v>
      </c>
      <c r="R27" s="78">
        <v>0</v>
      </c>
      <c r="S27" s="78">
        <v>0</v>
      </c>
      <c r="T27" s="78">
        <v>0</v>
      </c>
      <c r="U27" s="78">
        <v>0</v>
      </c>
      <c r="V27" s="78">
        <v>0</v>
      </c>
      <c r="W27" s="78">
        <v>0</v>
      </c>
      <c r="X27" s="78">
        <v>0</v>
      </c>
      <c r="Y27" s="78">
        <v>0</v>
      </c>
      <c r="Z27" s="78">
        <v>0</v>
      </c>
      <c r="AA27" s="78">
        <v>0</v>
      </c>
      <c r="AB27" s="78">
        <v>0</v>
      </c>
      <c r="AC27" s="78">
        <v>0</v>
      </c>
      <c r="AD27" s="78">
        <v>0</v>
      </c>
      <c r="AE27" s="78">
        <v>0</v>
      </c>
      <c r="AF27" s="78">
        <v>0</v>
      </c>
      <c r="AG27" s="78">
        <v>0</v>
      </c>
      <c r="AH27" s="78">
        <v>0</v>
      </c>
      <c r="AI27" s="78">
        <v>0</v>
      </c>
      <c r="AJ27" s="78">
        <v>0</v>
      </c>
    </row>
    <row r="28" spans="1:36" s="73" customFormat="1" ht="15.6" customHeight="1">
      <c r="A28" s="42"/>
      <c r="B28" s="51"/>
      <c r="C28" s="53"/>
      <c r="D28" s="53" t="s">
        <v>151</v>
      </c>
      <c r="E28" s="53"/>
      <c r="F28" s="159" t="s">
        <v>319</v>
      </c>
      <c r="G28" s="170">
        <f>G29+G30+G31+G32</f>
        <v>0</v>
      </c>
      <c r="H28" s="202">
        <f t="shared" ref="H28:X28" si="8">H29+H30+H31+H32</f>
        <v>0</v>
      </c>
      <c r="I28" s="172">
        <f t="shared" si="8"/>
        <v>0</v>
      </c>
      <c r="J28" s="172">
        <f t="shared" si="8"/>
        <v>0</v>
      </c>
      <c r="K28" s="172">
        <f t="shared" si="8"/>
        <v>0</v>
      </c>
      <c r="L28" s="172">
        <f t="shared" si="8"/>
        <v>0</v>
      </c>
      <c r="M28" s="172">
        <f t="shared" si="8"/>
        <v>0</v>
      </c>
      <c r="N28" s="172">
        <f t="shared" si="8"/>
        <v>0</v>
      </c>
      <c r="O28" s="172">
        <f t="shared" si="8"/>
        <v>0</v>
      </c>
      <c r="P28" s="172">
        <f t="shared" si="8"/>
        <v>0</v>
      </c>
      <c r="Q28" s="172">
        <f t="shared" si="8"/>
        <v>0</v>
      </c>
      <c r="R28" s="172">
        <f t="shared" si="8"/>
        <v>0</v>
      </c>
      <c r="S28" s="172">
        <f t="shared" si="8"/>
        <v>0</v>
      </c>
      <c r="T28" s="172">
        <f t="shared" si="8"/>
        <v>0</v>
      </c>
      <c r="U28" s="172">
        <f t="shared" si="8"/>
        <v>0</v>
      </c>
      <c r="V28" s="172">
        <f t="shared" si="8"/>
        <v>0</v>
      </c>
      <c r="W28" s="172">
        <f t="shared" si="8"/>
        <v>0</v>
      </c>
      <c r="X28" s="172">
        <f t="shared" si="8"/>
        <v>0</v>
      </c>
      <c r="Y28" s="172">
        <f t="shared" ref="Y28:AJ28" si="9">Y29+Y30+Y31+Y32</f>
        <v>0</v>
      </c>
      <c r="Z28" s="172">
        <f t="shared" si="9"/>
        <v>0</v>
      </c>
      <c r="AA28" s="172">
        <f t="shared" si="9"/>
        <v>0</v>
      </c>
      <c r="AB28" s="172">
        <f t="shared" si="9"/>
        <v>0</v>
      </c>
      <c r="AC28" s="172">
        <f t="shared" si="9"/>
        <v>0</v>
      </c>
      <c r="AD28" s="172">
        <f t="shared" si="9"/>
        <v>0</v>
      </c>
      <c r="AE28" s="172">
        <f t="shared" si="9"/>
        <v>0</v>
      </c>
      <c r="AF28" s="172">
        <f t="shared" si="9"/>
        <v>0</v>
      </c>
      <c r="AG28" s="172">
        <f t="shared" si="9"/>
        <v>0</v>
      </c>
      <c r="AH28" s="172">
        <f t="shared" si="9"/>
        <v>0</v>
      </c>
      <c r="AI28" s="172">
        <f t="shared" si="9"/>
        <v>0</v>
      </c>
      <c r="AJ28" s="172">
        <f t="shared" si="9"/>
        <v>0</v>
      </c>
    </row>
    <row r="29" spans="1:36" s="73" customFormat="1" ht="15.6" customHeight="1">
      <c r="A29" s="42"/>
      <c r="B29" s="51"/>
      <c r="C29" s="53"/>
      <c r="D29" s="53"/>
      <c r="E29" s="53"/>
      <c r="F29" s="163" t="s">
        <v>310</v>
      </c>
      <c r="G29" s="4">
        <v>0</v>
      </c>
      <c r="H29" s="84">
        <v>0</v>
      </c>
      <c r="I29" s="84">
        <v>0</v>
      </c>
      <c r="J29" s="84">
        <v>0</v>
      </c>
      <c r="K29" s="84">
        <v>0</v>
      </c>
      <c r="L29" s="84">
        <v>0</v>
      </c>
      <c r="M29" s="84">
        <v>0</v>
      </c>
      <c r="N29" s="84">
        <v>0</v>
      </c>
      <c r="O29" s="84">
        <v>0</v>
      </c>
      <c r="P29" s="84">
        <v>0</v>
      </c>
      <c r="Q29" s="84">
        <v>0</v>
      </c>
      <c r="R29" s="84">
        <v>0</v>
      </c>
      <c r="S29" s="84">
        <v>0</v>
      </c>
      <c r="T29" s="84">
        <v>0</v>
      </c>
      <c r="U29" s="84">
        <v>0</v>
      </c>
      <c r="V29" s="84">
        <v>0</v>
      </c>
      <c r="W29" s="84">
        <v>0</v>
      </c>
      <c r="X29" s="84">
        <v>0</v>
      </c>
      <c r="Y29" s="84">
        <v>0</v>
      </c>
      <c r="Z29" s="84">
        <v>0</v>
      </c>
      <c r="AA29" s="84">
        <v>0</v>
      </c>
      <c r="AB29" s="84">
        <v>0</v>
      </c>
      <c r="AC29" s="84">
        <v>0</v>
      </c>
      <c r="AD29" s="84">
        <v>0</v>
      </c>
      <c r="AE29" s="84">
        <v>0</v>
      </c>
      <c r="AF29" s="84">
        <v>0</v>
      </c>
      <c r="AG29" s="84">
        <v>0</v>
      </c>
      <c r="AH29" s="84">
        <v>0</v>
      </c>
      <c r="AI29" s="84">
        <v>0</v>
      </c>
      <c r="AJ29" s="84">
        <v>0</v>
      </c>
    </row>
    <row r="30" spans="1:36" s="73" customFormat="1" ht="15.6" customHeight="1">
      <c r="A30" s="42"/>
      <c r="B30" s="51"/>
      <c r="C30" s="53"/>
      <c r="D30" s="53"/>
      <c r="E30" s="53"/>
      <c r="F30" s="163" t="s">
        <v>311</v>
      </c>
      <c r="G30" s="4">
        <v>0</v>
      </c>
      <c r="H30" s="84">
        <v>0</v>
      </c>
      <c r="I30" s="84">
        <v>0</v>
      </c>
      <c r="J30" s="84">
        <v>0</v>
      </c>
      <c r="K30" s="84">
        <v>0</v>
      </c>
      <c r="L30" s="84">
        <v>0</v>
      </c>
      <c r="M30" s="84">
        <v>0</v>
      </c>
      <c r="N30" s="84">
        <v>0</v>
      </c>
      <c r="O30" s="84">
        <v>0</v>
      </c>
      <c r="P30" s="84">
        <v>0</v>
      </c>
      <c r="Q30" s="84">
        <v>0</v>
      </c>
      <c r="R30" s="84">
        <v>0</v>
      </c>
      <c r="S30" s="84">
        <v>0</v>
      </c>
      <c r="T30" s="84">
        <v>0</v>
      </c>
      <c r="U30" s="84">
        <v>0</v>
      </c>
      <c r="V30" s="84">
        <v>0</v>
      </c>
      <c r="W30" s="84">
        <v>0</v>
      </c>
      <c r="X30" s="84">
        <v>0</v>
      </c>
      <c r="Y30" s="84">
        <v>0</v>
      </c>
      <c r="Z30" s="84">
        <v>0</v>
      </c>
      <c r="AA30" s="84">
        <v>0</v>
      </c>
      <c r="AB30" s="84">
        <v>0</v>
      </c>
      <c r="AC30" s="84">
        <v>0</v>
      </c>
      <c r="AD30" s="84">
        <v>0</v>
      </c>
      <c r="AE30" s="84">
        <v>0</v>
      </c>
      <c r="AF30" s="84">
        <v>0</v>
      </c>
      <c r="AG30" s="84">
        <v>0</v>
      </c>
      <c r="AH30" s="84">
        <v>0</v>
      </c>
      <c r="AI30" s="84">
        <v>0</v>
      </c>
      <c r="AJ30" s="84">
        <v>0</v>
      </c>
    </row>
    <row r="31" spans="1:36" s="73" customFormat="1" ht="15.6" customHeight="1">
      <c r="A31" s="42"/>
      <c r="B31" s="51"/>
      <c r="C31" s="53"/>
      <c r="D31" s="53"/>
      <c r="E31" s="53"/>
      <c r="F31" s="163" t="s">
        <v>312</v>
      </c>
      <c r="G31" s="4">
        <v>0</v>
      </c>
      <c r="H31" s="84">
        <v>0</v>
      </c>
      <c r="I31" s="84">
        <v>0</v>
      </c>
      <c r="J31" s="84">
        <v>0</v>
      </c>
      <c r="K31" s="84">
        <v>0</v>
      </c>
      <c r="L31" s="84">
        <v>0</v>
      </c>
      <c r="M31" s="84">
        <v>0</v>
      </c>
      <c r="N31" s="84">
        <v>0</v>
      </c>
      <c r="O31" s="84">
        <v>0</v>
      </c>
      <c r="P31" s="84">
        <v>0</v>
      </c>
      <c r="Q31" s="84">
        <v>0</v>
      </c>
      <c r="R31" s="84">
        <v>0</v>
      </c>
      <c r="S31" s="84">
        <v>0</v>
      </c>
      <c r="T31" s="84">
        <v>0</v>
      </c>
      <c r="U31" s="84">
        <v>0</v>
      </c>
      <c r="V31" s="84">
        <v>0</v>
      </c>
      <c r="W31" s="84">
        <v>0</v>
      </c>
      <c r="X31" s="84">
        <v>0</v>
      </c>
      <c r="Y31" s="84">
        <v>0</v>
      </c>
      <c r="Z31" s="84">
        <v>0</v>
      </c>
      <c r="AA31" s="84">
        <v>0</v>
      </c>
      <c r="AB31" s="84">
        <v>0</v>
      </c>
      <c r="AC31" s="84">
        <v>0</v>
      </c>
      <c r="AD31" s="84">
        <v>0</v>
      </c>
      <c r="AE31" s="84">
        <v>0</v>
      </c>
      <c r="AF31" s="84">
        <v>0</v>
      </c>
      <c r="AG31" s="84">
        <v>0</v>
      </c>
      <c r="AH31" s="84">
        <v>0</v>
      </c>
      <c r="AI31" s="84">
        <v>0</v>
      </c>
      <c r="AJ31" s="84">
        <v>0</v>
      </c>
    </row>
    <row r="32" spans="1:36" s="73" customFormat="1" ht="15.6" customHeight="1">
      <c r="A32" s="42"/>
      <c r="B32" s="51"/>
      <c r="C32" s="53"/>
      <c r="D32" s="53"/>
      <c r="E32" s="53"/>
      <c r="F32" s="204" t="s">
        <v>313</v>
      </c>
      <c r="G32" s="4">
        <v>0</v>
      </c>
      <c r="H32" s="84">
        <v>0</v>
      </c>
      <c r="I32" s="84">
        <v>0</v>
      </c>
      <c r="J32" s="84">
        <v>0</v>
      </c>
      <c r="K32" s="84">
        <v>0</v>
      </c>
      <c r="L32" s="84">
        <v>0</v>
      </c>
      <c r="M32" s="84">
        <v>0</v>
      </c>
      <c r="N32" s="84">
        <v>0</v>
      </c>
      <c r="O32" s="84">
        <v>0</v>
      </c>
      <c r="P32" s="84">
        <v>0</v>
      </c>
      <c r="Q32" s="84">
        <v>0</v>
      </c>
      <c r="R32" s="84">
        <v>0</v>
      </c>
      <c r="S32" s="84">
        <v>0</v>
      </c>
      <c r="T32" s="84">
        <v>0</v>
      </c>
      <c r="U32" s="84">
        <v>0</v>
      </c>
      <c r="V32" s="84">
        <v>0</v>
      </c>
      <c r="W32" s="84">
        <v>0</v>
      </c>
      <c r="X32" s="84">
        <v>0</v>
      </c>
      <c r="Y32" s="84">
        <v>0</v>
      </c>
      <c r="Z32" s="84">
        <v>0</v>
      </c>
      <c r="AA32" s="84">
        <v>0</v>
      </c>
      <c r="AB32" s="84">
        <v>0</v>
      </c>
      <c r="AC32" s="84">
        <v>0</v>
      </c>
      <c r="AD32" s="84">
        <v>0</v>
      </c>
      <c r="AE32" s="84">
        <v>0</v>
      </c>
      <c r="AF32" s="84">
        <v>0</v>
      </c>
      <c r="AG32" s="84">
        <v>0</v>
      </c>
      <c r="AH32" s="84">
        <v>0</v>
      </c>
      <c r="AI32" s="84">
        <v>0</v>
      </c>
      <c r="AJ32" s="84">
        <v>0</v>
      </c>
    </row>
    <row r="33" spans="1:36" s="73" customFormat="1" ht="15.6" customHeight="1">
      <c r="A33" s="42"/>
      <c r="B33" s="51"/>
      <c r="C33" s="53"/>
      <c r="D33" s="53" t="s">
        <v>146</v>
      </c>
      <c r="E33" s="53"/>
      <c r="F33" s="174" t="s">
        <v>320</v>
      </c>
      <c r="G33" s="4">
        <v>0</v>
      </c>
      <c r="H33" s="84">
        <v>0</v>
      </c>
      <c r="I33" s="84">
        <v>0</v>
      </c>
      <c r="J33" s="84">
        <v>0</v>
      </c>
      <c r="K33" s="84">
        <v>0</v>
      </c>
      <c r="L33" s="84">
        <v>0</v>
      </c>
      <c r="M33" s="84">
        <v>0</v>
      </c>
      <c r="N33" s="84">
        <v>0</v>
      </c>
      <c r="O33" s="84">
        <v>0</v>
      </c>
      <c r="P33" s="84">
        <v>0</v>
      </c>
      <c r="Q33" s="84">
        <v>0</v>
      </c>
      <c r="R33" s="84">
        <v>0</v>
      </c>
      <c r="S33" s="84">
        <v>0</v>
      </c>
      <c r="T33" s="84">
        <v>0</v>
      </c>
      <c r="U33" s="84">
        <v>0</v>
      </c>
      <c r="V33" s="84">
        <v>0</v>
      </c>
      <c r="W33" s="84">
        <v>0</v>
      </c>
      <c r="X33" s="84">
        <v>0</v>
      </c>
      <c r="Y33" s="84">
        <v>0</v>
      </c>
      <c r="Z33" s="84">
        <v>0</v>
      </c>
      <c r="AA33" s="84">
        <v>0</v>
      </c>
      <c r="AB33" s="84">
        <v>0</v>
      </c>
      <c r="AC33" s="84">
        <v>0</v>
      </c>
      <c r="AD33" s="84">
        <v>0</v>
      </c>
      <c r="AE33" s="84">
        <v>0</v>
      </c>
      <c r="AF33" s="84">
        <v>0</v>
      </c>
      <c r="AG33" s="84">
        <v>0</v>
      </c>
      <c r="AH33" s="84">
        <v>0</v>
      </c>
      <c r="AI33" s="84">
        <v>0</v>
      </c>
      <c r="AJ33" s="84">
        <v>0</v>
      </c>
    </row>
    <row r="34" spans="1:36" s="73" customFormat="1" ht="15.6" customHeight="1">
      <c r="A34" s="42"/>
      <c r="B34" s="51"/>
      <c r="C34" s="53"/>
      <c r="D34" s="53" t="s">
        <v>152</v>
      </c>
      <c r="E34" s="53"/>
      <c r="F34" s="174" t="s">
        <v>321</v>
      </c>
      <c r="G34" s="6">
        <v>0</v>
      </c>
      <c r="H34" s="85">
        <v>0</v>
      </c>
      <c r="I34" s="85">
        <v>0</v>
      </c>
      <c r="J34" s="85">
        <v>0</v>
      </c>
      <c r="K34" s="85">
        <v>0</v>
      </c>
      <c r="L34" s="85">
        <v>0</v>
      </c>
      <c r="M34" s="85">
        <v>0</v>
      </c>
      <c r="N34" s="85">
        <v>0</v>
      </c>
      <c r="O34" s="85">
        <v>0</v>
      </c>
      <c r="P34" s="85">
        <v>0</v>
      </c>
      <c r="Q34" s="85">
        <v>0</v>
      </c>
      <c r="R34" s="85">
        <v>0</v>
      </c>
      <c r="S34" s="85">
        <v>0</v>
      </c>
      <c r="T34" s="85">
        <v>0</v>
      </c>
      <c r="U34" s="85">
        <v>0</v>
      </c>
      <c r="V34" s="85">
        <v>0</v>
      </c>
      <c r="W34" s="85">
        <v>0</v>
      </c>
      <c r="X34" s="85">
        <v>0</v>
      </c>
      <c r="Y34" s="85">
        <v>0</v>
      </c>
      <c r="Z34" s="85">
        <v>0</v>
      </c>
      <c r="AA34" s="85">
        <v>0</v>
      </c>
      <c r="AB34" s="85">
        <v>0</v>
      </c>
      <c r="AC34" s="85">
        <v>0</v>
      </c>
      <c r="AD34" s="85">
        <v>0</v>
      </c>
      <c r="AE34" s="85">
        <v>0</v>
      </c>
      <c r="AF34" s="85">
        <v>0</v>
      </c>
      <c r="AG34" s="85">
        <v>0</v>
      </c>
      <c r="AH34" s="85">
        <v>0</v>
      </c>
      <c r="AI34" s="85">
        <v>0</v>
      </c>
      <c r="AJ34" s="85">
        <v>0</v>
      </c>
    </row>
    <row r="35" spans="1:36" s="73" customFormat="1" ht="15.6" customHeight="1">
      <c r="A35" s="42"/>
      <c r="B35" s="51"/>
      <c r="C35" s="53"/>
      <c r="D35" s="53" t="s">
        <v>297</v>
      </c>
      <c r="E35" s="53"/>
      <c r="F35" s="174" t="s">
        <v>322</v>
      </c>
      <c r="G35" s="6">
        <v>0</v>
      </c>
      <c r="H35" s="85">
        <v>0</v>
      </c>
      <c r="I35" s="85">
        <v>0</v>
      </c>
      <c r="J35" s="85">
        <v>0</v>
      </c>
      <c r="K35" s="85">
        <v>0</v>
      </c>
      <c r="L35" s="85">
        <v>0</v>
      </c>
      <c r="M35" s="85">
        <v>0</v>
      </c>
      <c r="N35" s="85">
        <v>0</v>
      </c>
      <c r="O35" s="85">
        <v>0</v>
      </c>
      <c r="P35" s="85">
        <v>0</v>
      </c>
      <c r="Q35" s="85">
        <v>0</v>
      </c>
      <c r="R35" s="85">
        <v>0</v>
      </c>
      <c r="S35" s="85">
        <v>0</v>
      </c>
      <c r="T35" s="85">
        <v>0</v>
      </c>
      <c r="U35" s="85">
        <v>0</v>
      </c>
      <c r="V35" s="85">
        <v>0</v>
      </c>
      <c r="W35" s="85">
        <v>0</v>
      </c>
      <c r="X35" s="85">
        <v>0</v>
      </c>
      <c r="Y35" s="85">
        <v>0</v>
      </c>
      <c r="Z35" s="85">
        <v>0</v>
      </c>
      <c r="AA35" s="85">
        <v>0</v>
      </c>
      <c r="AB35" s="85">
        <v>0</v>
      </c>
      <c r="AC35" s="85">
        <v>0</v>
      </c>
      <c r="AD35" s="85">
        <v>0</v>
      </c>
      <c r="AE35" s="85">
        <v>0</v>
      </c>
      <c r="AF35" s="85">
        <v>0</v>
      </c>
      <c r="AG35" s="85">
        <v>0</v>
      </c>
      <c r="AH35" s="85">
        <v>0</v>
      </c>
      <c r="AI35" s="85">
        <v>0</v>
      </c>
      <c r="AJ35" s="85">
        <v>0</v>
      </c>
    </row>
    <row r="36" spans="1:36" s="73" customFormat="1" ht="15.6" customHeight="1">
      <c r="A36" s="42"/>
      <c r="B36" s="51"/>
      <c r="C36" s="53"/>
      <c r="D36" s="53" t="s">
        <v>298</v>
      </c>
      <c r="E36" s="53"/>
      <c r="F36" s="174" t="s">
        <v>323</v>
      </c>
      <c r="G36" s="6">
        <v>0</v>
      </c>
      <c r="H36" s="85">
        <v>0</v>
      </c>
      <c r="I36" s="85">
        <v>0</v>
      </c>
      <c r="J36" s="85">
        <v>0</v>
      </c>
      <c r="K36" s="85">
        <v>0</v>
      </c>
      <c r="L36" s="85">
        <v>0</v>
      </c>
      <c r="M36" s="85">
        <v>0</v>
      </c>
      <c r="N36" s="85">
        <v>0</v>
      </c>
      <c r="O36" s="85">
        <v>0</v>
      </c>
      <c r="P36" s="85">
        <v>0</v>
      </c>
      <c r="Q36" s="85">
        <v>0</v>
      </c>
      <c r="R36" s="85">
        <v>0</v>
      </c>
      <c r="S36" s="85">
        <v>0</v>
      </c>
      <c r="T36" s="85">
        <v>0</v>
      </c>
      <c r="U36" s="85">
        <v>0</v>
      </c>
      <c r="V36" s="85">
        <v>0</v>
      </c>
      <c r="W36" s="85">
        <v>0</v>
      </c>
      <c r="X36" s="85">
        <v>0</v>
      </c>
      <c r="Y36" s="85">
        <v>0</v>
      </c>
      <c r="Z36" s="85">
        <v>0</v>
      </c>
      <c r="AA36" s="85">
        <v>0</v>
      </c>
      <c r="AB36" s="85">
        <v>0</v>
      </c>
      <c r="AC36" s="85">
        <v>0</v>
      </c>
      <c r="AD36" s="85">
        <v>0</v>
      </c>
      <c r="AE36" s="85">
        <v>0</v>
      </c>
      <c r="AF36" s="85">
        <v>0</v>
      </c>
      <c r="AG36" s="85">
        <v>0</v>
      </c>
      <c r="AH36" s="85">
        <v>0</v>
      </c>
      <c r="AI36" s="85">
        <v>0</v>
      </c>
      <c r="AJ36" s="85">
        <v>0</v>
      </c>
    </row>
    <row r="37" spans="1:36" s="73" customFormat="1" ht="15.6" customHeight="1">
      <c r="A37" s="42"/>
      <c r="B37" s="51"/>
      <c r="C37" s="53"/>
      <c r="D37" s="53" t="s">
        <v>299</v>
      </c>
      <c r="E37" s="53"/>
      <c r="F37" s="174" t="s">
        <v>324</v>
      </c>
      <c r="G37" s="6">
        <v>0</v>
      </c>
      <c r="H37" s="85">
        <v>0</v>
      </c>
      <c r="I37" s="85">
        <v>0</v>
      </c>
      <c r="J37" s="85">
        <v>0</v>
      </c>
      <c r="K37" s="85">
        <v>0</v>
      </c>
      <c r="L37" s="85">
        <v>0</v>
      </c>
      <c r="M37" s="85">
        <v>0</v>
      </c>
      <c r="N37" s="85">
        <v>0</v>
      </c>
      <c r="O37" s="85">
        <v>0</v>
      </c>
      <c r="P37" s="85">
        <v>0</v>
      </c>
      <c r="Q37" s="85">
        <v>0</v>
      </c>
      <c r="R37" s="85">
        <v>0</v>
      </c>
      <c r="S37" s="85">
        <v>0</v>
      </c>
      <c r="T37" s="85">
        <v>0</v>
      </c>
      <c r="U37" s="85">
        <v>0</v>
      </c>
      <c r="V37" s="85">
        <v>0</v>
      </c>
      <c r="W37" s="85">
        <v>0</v>
      </c>
      <c r="X37" s="85">
        <v>0</v>
      </c>
      <c r="Y37" s="85">
        <v>0</v>
      </c>
      <c r="Z37" s="85">
        <v>0</v>
      </c>
      <c r="AA37" s="85">
        <v>0</v>
      </c>
      <c r="AB37" s="85">
        <v>0</v>
      </c>
      <c r="AC37" s="85">
        <v>0</v>
      </c>
      <c r="AD37" s="85">
        <v>0</v>
      </c>
      <c r="AE37" s="85">
        <v>0</v>
      </c>
      <c r="AF37" s="85">
        <v>0</v>
      </c>
      <c r="AG37" s="85">
        <v>0</v>
      </c>
      <c r="AH37" s="85">
        <v>0</v>
      </c>
      <c r="AI37" s="85">
        <v>0</v>
      </c>
      <c r="AJ37" s="85">
        <v>0</v>
      </c>
    </row>
    <row r="38" spans="1:36" s="73" customFormat="1" ht="15.6" customHeight="1">
      <c r="A38" s="42"/>
      <c r="B38" s="51"/>
      <c r="C38" s="53"/>
      <c r="D38" s="53" t="s">
        <v>303</v>
      </c>
      <c r="E38" s="53"/>
      <c r="F38" s="174" t="s">
        <v>325</v>
      </c>
      <c r="G38" s="6">
        <v>0</v>
      </c>
      <c r="H38" s="85">
        <v>0</v>
      </c>
      <c r="I38" s="85">
        <v>0</v>
      </c>
      <c r="J38" s="85">
        <v>0</v>
      </c>
      <c r="K38" s="85">
        <v>0</v>
      </c>
      <c r="L38" s="85">
        <v>0</v>
      </c>
      <c r="M38" s="85">
        <v>0</v>
      </c>
      <c r="N38" s="85">
        <v>0</v>
      </c>
      <c r="O38" s="85">
        <v>0</v>
      </c>
      <c r="P38" s="85">
        <v>0</v>
      </c>
      <c r="Q38" s="85">
        <v>0</v>
      </c>
      <c r="R38" s="85">
        <v>0</v>
      </c>
      <c r="S38" s="85">
        <v>0</v>
      </c>
      <c r="T38" s="85">
        <v>0</v>
      </c>
      <c r="U38" s="85">
        <v>0</v>
      </c>
      <c r="V38" s="85">
        <v>0</v>
      </c>
      <c r="W38" s="85">
        <v>0</v>
      </c>
      <c r="X38" s="85">
        <v>0</v>
      </c>
      <c r="Y38" s="85">
        <v>0</v>
      </c>
      <c r="Z38" s="85">
        <v>0</v>
      </c>
      <c r="AA38" s="85">
        <v>0</v>
      </c>
      <c r="AB38" s="85">
        <v>0</v>
      </c>
      <c r="AC38" s="85">
        <v>0</v>
      </c>
      <c r="AD38" s="85">
        <v>0</v>
      </c>
      <c r="AE38" s="85">
        <v>0</v>
      </c>
      <c r="AF38" s="85">
        <v>0</v>
      </c>
      <c r="AG38" s="85">
        <v>0</v>
      </c>
      <c r="AH38" s="85">
        <v>0</v>
      </c>
      <c r="AI38" s="85">
        <v>0</v>
      </c>
      <c r="AJ38" s="85">
        <v>0</v>
      </c>
    </row>
    <row r="39" spans="1:36" s="73" customFormat="1" ht="15.6" customHeight="1">
      <c r="A39" s="42"/>
      <c r="B39" s="51"/>
      <c r="C39" s="53"/>
      <c r="D39" s="53" t="s">
        <v>304</v>
      </c>
      <c r="E39" s="53"/>
      <c r="F39" s="174" t="s">
        <v>326</v>
      </c>
      <c r="G39" s="6">
        <v>0</v>
      </c>
      <c r="H39" s="85">
        <v>0</v>
      </c>
      <c r="I39" s="85">
        <v>0</v>
      </c>
      <c r="J39" s="85">
        <v>0</v>
      </c>
      <c r="K39" s="85">
        <v>0</v>
      </c>
      <c r="L39" s="85">
        <v>0</v>
      </c>
      <c r="M39" s="85">
        <v>0</v>
      </c>
      <c r="N39" s="85">
        <v>0</v>
      </c>
      <c r="O39" s="85">
        <v>0</v>
      </c>
      <c r="P39" s="85">
        <v>0</v>
      </c>
      <c r="Q39" s="85">
        <v>0</v>
      </c>
      <c r="R39" s="85">
        <v>0</v>
      </c>
      <c r="S39" s="85">
        <v>0</v>
      </c>
      <c r="T39" s="85">
        <v>0</v>
      </c>
      <c r="U39" s="85">
        <v>0</v>
      </c>
      <c r="V39" s="85">
        <v>0</v>
      </c>
      <c r="W39" s="85">
        <v>0</v>
      </c>
      <c r="X39" s="85">
        <v>0</v>
      </c>
      <c r="Y39" s="85">
        <v>0</v>
      </c>
      <c r="Z39" s="85">
        <v>0</v>
      </c>
      <c r="AA39" s="85">
        <v>0</v>
      </c>
      <c r="AB39" s="85">
        <v>0</v>
      </c>
      <c r="AC39" s="85">
        <v>0</v>
      </c>
      <c r="AD39" s="85">
        <v>0</v>
      </c>
      <c r="AE39" s="85">
        <v>0</v>
      </c>
      <c r="AF39" s="85">
        <v>0</v>
      </c>
      <c r="AG39" s="85">
        <v>0</v>
      </c>
      <c r="AH39" s="85">
        <v>0</v>
      </c>
      <c r="AI39" s="85">
        <v>0</v>
      </c>
      <c r="AJ39" s="85">
        <v>0</v>
      </c>
    </row>
    <row r="40" spans="1:36" s="73" customFormat="1" ht="15.6" customHeight="1">
      <c r="A40" s="42"/>
      <c r="B40" s="51"/>
      <c r="C40" s="53"/>
      <c r="D40" s="53" t="s">
        <v>305</v>
      </c>
      <c r="E40" s="53"/>
      <c r="F40" s="205" t="s">
        <v>327</v>
      </c>
      <c r="G40" s="6">
        <v>0</v>
      </c>
      <c r="H40" s="85">
        <v>0</v>
      </c>
      <c r="I40" s="85">
        <v>0</v>
      </c>
      <c r="J40" s="85">
        <v>0</v>
      </c>
      <c r="K40" s="85">
        <v>0</v>
      </c>
      <c r="L40" s="85">
        <v>0</v>
      </c>
      <c r="M40" s="85">
        <v>0</v>
      </c>
      <c r="N40" s="85">
        <v>0</v>
      </c>
      <c r="O40" s="85">
        <v>0</v>
      </c>
      <c r="P40" s="85">
        <v>0</v>
      </c>
      <c r="Q40" s="85">
        <v>0</v>
      </c>
      <c r="R40" s="85">
        <v>0</v>
      </c>
      <c r="S40" s="85">
        <v>0</v>
      </c>
      <c r="T40" s="85">
        <v>0</v>
      </c>
      <c r="U40" s="85">
        <v>0</v>
      </c>
      <c r="V40" s="85">
        <v>0</v>
      </c>
      <c r="W40" s="85">
        <v>0</v>
      </c>
      <c r="X40" s="85">
        <v>0</v>
      </c>
      <c r="Y40" s="85">
        <v>0</v>
      </c>
      <c r="Z40" s="85">
        <v>0</v>
      </c>
      <c r="AA40" s="85">
        <v>0</v>
      </c>
      <c r="AB40" s="85">
        <v>0</v>
      </c>
      <c r="AC40" s="85">
        <v>0</v>
      </c>
      <c r="AD40" s="85">
        <v>0</v>
      </c>
      <c r="AE40" s="85">
        <v>0</v>
      </c>
      <c r="AF40" s="85">
        <v>0</v>
      </c>
      <c r="AG40" s="85">
        <v>0</v>
      </c>
      <c r="AH40" s="85">
        <v>0</v>
      </c>
      <c r="AI40" s="85">
        <v>0</v>
      </c>
      <c r="AJ40" s="85">
        <v>0</v>
      </c>
    </row>
    <row r="41" spans="1:36" s="73" customFormat="1" ht="15.6" customHeight="1">
      <c r="A41" s="42"/>
      <c r="B41" s="51"/>
      <c r="C41" s="53"/>
      <c r="D41" s="53" t="s">
        <v>306</v>
      </c>
      <c r="E41" s="53"/>
      <c r="F41" s="206" t="s">
        <v>328</v>
      </c>
      <c r="G41" s="6">
        <v>0</v>
      </c>
      <c r="H41" s="85">
        <v>0</v>
      </c>
      <c r="I41" s="85">
        <v>0</v>
      </c>
      <c r="J41" s="85">
        <v>0</v>
      </c>
      <c r="K41" s="85">
        <v>0</v>
      </c>
      <c r="L41" s="85">
        <v>0</v>
      </c>
      <c r="M41" s="85">
        <v>0</v>
      </c>
      <c r="N41" s="85">
        <v>0</v>
      </c>
      <c r="O41" s="85">
        <v>0</v>
      </c>
      <c r="P41" s="85">
        <v>0</v>
      </c>
      <c r="Q41" s="85">
        <v>0</v>
      </c>
      <c r="R41" s="85">
        <v>0</v>
      </c>
      <c r="S41" s="85">
        <v>0</v>
      </c>
      <c r="T41" s="85">
        <v>0</v>
      </c>
      <c r="U41" s="85">
        <v>0</v>
      </c>
      <c r="V41" s="85">
        <v>0</v>
      </c>
      <c r="W41" s="85">
        <v>0</v>
      </c>
      <c r="X41" s="85">
        <v>0</v>
      </c>
      <c r="Y41" s="85">
        <v>0</v>
      </c>
      <c r="Z41" s="85">
        <v>0</v>
      </c>
      <c r="AA41" s="85">
        <v>0</v>
      </c>
      <c r="AB41" s="85">
        <v>0</v>
      </c>
      <c r="AC41" s="85">
        <v>0</v>
      </c>
      <c r="AD41" s="85">
        <v>0</v>
      </c>
      <c r="AE41" s="85">
        <v>0</v>
      </c>
      <c r="AF41" s="85">
        <v>0</v>
      </c>
      <c r="AG41" s="85">
        <v>0</v>
      </c>
      <c r="AH41" s="85">
        <v>0</v>
      </c>
      <c r="AI41" s="85">
        <v>0</v>
      </c>
      <c r="AJ41" s="85">
        <v>0</v>
      </c>
    </row>
    <row r="42" spans="1:36" s="73" customFormat="1" ht="15.6" customHeight="1">
      <c r="A42" s="42"/>
      <c r="B42" s="51"/>
      <c r="C42" s="53" t="s">
        <v>142</v>
      </c>
      <c r="D42" s="51"/>
      <c r="E42" s="51"/>
      <c r="F42" s="207" t="s">
        <v>12</v>
      </c>
      <c r="G42" s="135">
        <f>G43+G44+G45+G46+G47+G48+G49+G50+G51+G52+G53+G54+G55+G59</f>
        <v>0</v>
      </c>
      <c r="H42" s="193">
        <f t="shared" ref="H42:X42" si="10">H43+H44+H45+H46+H47+H48+H49+H50+H51+H52+H53+H54+H55+H59</f>
        <v>0</v>
      </c>
      <c r="I42" s="178">
        <f t="shared" si="10"/>
        <v>0</v>
      </c>
      <c r="J42" s="178">
        <f t="shared" si="10"/>
        <v>0</v>
      </c>
      <c r="K42" s="178">
        <f t="shared" si="10"/>
        <v>0</v>
      </c>
      <c r="L42" s="178">
        <f t="shared" si="10"/>
        <v>0</v>
      </c>
      <c r="M42" s="178">
        <f t="shared" si="10"/>
        <v>0</v>
      </c>
      <c r="N42" s="178">
        <f t="shared" si="10"/>
        <v>0</v>
      </c>
      <c r="O42" s="178">
        <f t="shared" si="10"/>
        <v>0</v>
      </c>
      <c r="P42" s="178">
        <f t="shared" si="10"/>
        <v>0</v>
      </c>
      <c r="Q42" s="178">
        <f t="shared" si="10"/>
        <v>0</v>
      </c>
      <c r="R42" s="178">
        <f t="shared" si="10"/>
        <v>0</v>
      </c>
      <c r="S42" s="178">
        <f t="shared" si="10"/>
        <v>0</v>
      </c>
      <c r="T42" s="178">
        <f t="shared" si="10"/>
        <v>0</v>
      </c>
      <c r="U42" s="178">
        <f t="shared" si="10"/>
        <v>0</v>
      </c>
      <c r="V42" s="178">
        <f t="shared" si="10"/>
        <v>0</v>
      </c>
      <c r="W42" s="178">
        <f t="shared" si="10"/>
        <v>0</v>
      </c>
      <c r="X42" s="178">
        <f t="shared" si="10"/>
        <v>0</v>
      </c>
      <c r="Y42" s="178">
        <f t="shared" ref="Y42:AJ42" si="11">Y43+Y44+Y45+Y46+Y47+Y48+Y49+Y50+Y51+Y52+Y53+Y54+Y55+Y59</f>
        <v>0</v>
      </c>
      <c r="Z42" s="178">
        <f t="shared" si="11"/>
        <v>0</v>
      </c>
      <c r="AA42" s="178">
        <f t="shared" si="11"/>
        <v>0</v>
      </c>
      <c r="AB42" s="178">
        <f t="shared" si="11"/>
        <v>0</v>
      </c>
      <c r="AC42" s="178">
        <f t="shared" si="11"/>
        <v>0</v>
      </c>
      <c r="AD42" s="178">
        <f t="shared" si="11"/>
        <v>0</v>
      </c>
      <c r="AE42" s="178">
        <f t="shared" si="11"/>
        <v>0</v>
      </c>
      <c r="AF42" s="178">
        <f t="shared" si="11"/>
        <v>0</v>
      </c>
      <c r="AG42" s="178">
        <f t="shared" si="11"/>
        <v>0</v>
      </c>
      <c r="AH42" s="178">
        <f t="shared" si="11"/>
        <v>0</v>
      </c>
      <c r="AI42" s="178">
        <f t="shared" si="11"/>
        <v>0</v>
      </c>
      <c r="AJ42" s="178">
        <f t="shared" si="11"/>
        <v>0</v>
      </c>
    </row>
    <row r="43" spans="1:36" s="73" customFormat="1" ht="15.6" customHeight="1">
      <c r="A43" s="42"/>
      <c r="B43" s="51"/>
      <c r="C43" s="53"/>
      <c r="D43" s="53" t="s">
        <v>140</v>
      </c>
      <c r="E43" s="51"/>
      <c r="F43" s="174" t="s">
        <v>329</v>
      </c>
      <c r="G43" s="6">
        <v>0</v>
      </c>
      <c r="H43" s="85">
        <v>0</v>
      </c>
      <c r="I43" s="85">
        <v>0</v>
      </c>
      <c r="J43" s="85">
        <v>0</v>
      </c>
      <c r="K43" s="85">
        <v>0</v>
      </c>
      <c r="L43" s="85">
        <v>0</v>
      </c>
      <c r="M43" s="85">
        <v>0</v>
      </c>
      <c r="N43" s="85">
        <v>0</v>
      </c>
      <c r="O43" s="85">
        <v>0</v>
      </c>
      <c r="P43" s="85">
        <v>0</v>
      </c>
      <c r="Q43" s="85">
        <v>0</v>
      </c>
      <c r="R43" s="85">
        <v>0</v>
      </c>
      <c r="S43" s="85">
        <v>0</v>
      </c>
      <c r="T43" s="85">
        <v>0</v>
      </c>
      <c r="U43" s="85">
        <v>0</v>
      </c>
      <c r="V43" s="85">
        <v>0</v>
      </c>
      <c r="W43" s="85">
        <v>0</v>
      </c>
      <c r="X43" s="85">
        <v>0</v>
      </c>
      <c r="Y43" s="85">
        <v>0</v>
      </c>
      <c r="Z43" s="85">
        <v>0</v>
      </c>
      <c r="AA43" s="85">
        <v>0</v>
      </c>
      <c r="AB43" s="85">
        <v>0</v>
      </c>
      <c r="AC43" s="85">
        <v>0</v>
      </c>
      <c r="AD43" s="85">
        <v>0</v>
      </c>
      <c r="AE43" s="85">
        <v>0</v>
      </c>
      <c r="AF43" s="85">
        <v>0</v>
      </c>
      <c r="AG43" s="85">
        <v>0</v>
      </c>
      <c r="AH43" s="85">
        <v>0</v>
      </c>
      <c r="AI43" s="85">
        <v>0</v>
      </c>
      <c r="AJ43" s="85">
        <v>0</v>
      </c>
    </row>
    <row r="44" spans="1:36" s="73" customFormat="1" ht="15.6" customHeight="1">
      <c r="A44" s="42"/>
      <c r="B44" s="51"/>
      <c r="C44" s="53"/>
      <c r="D44" s="53" t="s">
        <v>142</v>
      </c>
      <c r="E44" s="51"/>
      <c r="F44" s="174" t="s">
        <v>330</v>
      </c>
      <c r="G44" s="6">
        <v>0</v>
      </c>
      <c r="H44" s="85">
        <v>0</v>
      </c>
      <c r="I44" s="85">
        <v>0</v>
      </c>
      <c r="J44" s="85">
        <v>0</v>
      </c>
      <c r="K44" s="85">
        <v>0</v>
      </c>
      <c r="L44" s="85">
        <v>0</v>
      </c>
      <c r="M44" s="85">
        <v>0</v>
      </c>
      <c r="N44" s="85">
        <v>0</v>
      </c>
      <c r="O44" s="85">
        <v>0</v>
      </c>
      <c r="P44" s="85">
        <v>0</v>
      </c>
      <c r="Q44" s="85">
        <v>0</v>
      </c>
      <c r="R44" s="85">
        <v>0</v>
      </c>
      <c r="S44" s="85">
        <v>0</v>
      </c>
      <c r="T44" s="85">
        <v>0</v>
      </c>
      <c r="U44" s="85">
        <v>0</v>
      </c>
      <c r="V44" s="85">
        <v>0</v>
      </c>
      <c r="W44" s="85">
        <v>0</v>
      </c>
      <c r="X44" s="85">
        <v>0</v>
      </c>
      <c r="Y44" s="85">
        <v>0</v>
      </c>
      <c r="Z44" s="85">
        <v>0</v>
      </c>
      <c r="AA44" s="85">
        <v>0</v>
      </c>
      <c r="AB44" s="85">
        <v>0</v>
      </c>
      <c r="AC44" s="85">
        <v>0</v>
      </c>
      <c r="AD44" s="85">
        <v>0</v>
      </c>
      <c r="AE44" s="85">
        <v>0</v>
      </c>
      <c r="AF44" s="85">
        <v>0</v>
      </c>
      <c r="AG44" s="85">
        <v>0</v>
      </c>
      <c r="AH44" s="85">
        <v>0</v>
      </c>
      <c r="AI44" s="85">
        <v>0</v>
      </c>
      <c r="AJ44" s="85">
        <v>0</v>
      </c>
    </row>
    <row r="45" spans="1:36" s="73" customFormat="1" ht="15.6" customHeight="1">
      <c r="A45" s="42"/>
      <c r="B45" s="51"/>
      <c r="C45" s="53"/>
      <c r="D45" s="53" t="s">
        <v>143</v>
      </c>
      <c r="E45" s="51"/>
      <c r="F45" s="174" t="s">
        <v>331</v>
      </c>
      <c r="G45" s="6">
        <v>0</v>
      </c>
      <c r="H45" s="85">
        <v>0</v>
      </c>
      <c r="I45" s="85">
        <v>0</v>
      </c>
      <c r="J45" s="85">
        <v>0</v>
      </c>
      <c r="K45" s="85">
        <v>0</v>
      </c>
      <c r="L45" s="85">
        <v>0</v>
      </c>
      <c r="M45" s="85">
        <v>0</v>
      </c>
      <c r="N45" s="85">
        <v>0</v>
      </c>
      <c r="O45" s="85">
        <v>0</v>
      </c>
      <c r="P45" s="85">
        <v>0</v>
      </c>
      <c r="Q45" s="85">
        <v>0</v>
      </c>
      <c r="R45" s="85">
        <v>0</v>
      </c>
      <c r="S45" s="85">
        <v>0</v>
      </c>
      <c r="T45" s="85">
        <v>0</v>
      </c>
      <c r="U45" s="85">
        <v>0</v>
      </c>
      <c r="V45" s="85">
        <v>0</v>
      </c>
      <c r="W45" s="85">
        <v>0</v>
      </c>
      <c r="X45" s="85">
        <v>0</v>
      </c>
      <c r="Y45" s="85">
        <v>0</v>
      </c>
      <c r="Z45" s="85">
        <v>0</v>
      </c>
      <c r="AA45" s="85">
        <v>0</v>
      </c>
      <c r="AB45" s="85">
        <v>0</v>
      </c>
      <c r="AC45" s="85">
        <v>0</v>
      </c>
      <c r="AD45" s="85">
        <v>0</v>
      </c>
      <c r="AE45" s="85">
        <v>0</v>
      </c>
      <c r="AF45" s="85">
        <v>0</v>
      </c>
      <c r="AG45" s="85">
        <v>0</v>
      </c>
      <c r="AH45" s="85">
        <v>0</v>
      </c>
      <c r="AI45" s="85">
        <v>0</v>
      </c>
      <c r="AJ45" s="85">
        <v>0</v>
      </c>
    </row>
    <row r="46" spans="1:36" s="73" customFormat="1" ht="15.6" customHeight="1">
      <c r="A46" s="42"/>
      <c r="B46" s="51"/>
      <c r="C46" s="53"/>
      <c r="D46" s="53" t="s">
        <v>144</v>
      </c>
      <c r="E46" s="51"/>
      <c r="F46" s="174" t="s">
        <v>332</v>
      </c>
      <c r="G46" s="6">
        <v>0</v>
      </c>
      <c r="H46" s="85">
        <v>0</v>
      </c>
      <c r="I46" s="85">
        <v>0</v>
      </c>
      <c r="J46" s="85">
        <v>0</v>
      </c>
      <c r="K46" s="85">
        <v>0</v>
      </c>
      <c r="L46" s="85">
        <v>0</v>
      </c>
      <c r="M46" s="85">
        <v>0</v>
      </c>
      <c r="N46" s="85">
        <v>0</v>
      </c>
      <c r="O46" s="85">
        <v>0</v>
      </c>
      <c r="P46" s="85">
        <v>0</v>
      </c>
      <c r="Q46" s="85">
        <v>0</v>
      </c>
      <c r="R46" s="85">
        <v>0</v>
      </c>
      <c r="S46" s="85">
        <v>0</v>
      </c>
      <c r="T46" s="85">
        <v>0</v>
      </c>
      <c r="U46" s="85">
        <v>0</v>
      </c>
      <c r="V46" s="85">
        <v>0</v>
      </c>
      <c r="W46" s="85">
        <v>0</v>
      </c>
      <c r="X46" s="85">
        <v>0</v>
      </c>
      <c r="Y46" s="85">
        <v>0</v>
      </c>
      <c r="Z46" s="85">
        <v>0</v>
      </c>
      <c r="AA46" s="85">
        <v>0</v>
      </c>
      <c r="AB46" s="85">
        <v>0</v>
      </c>
      <c r="AC46" s="85">
        <v>0</v>
      </c>
      <c r="AD46" s="85">
        <v>0</v>
      </c>
      <c r="AE46" s="85">
        <v>0</v>
      </c>
      <c r="AF46" s="85">
        <v>0</v>
      </c>
      <c r="AG46" s="85">
        <v>0</v>
      </c>
      <c r="AH46" s="85">
        <v>0</v>
      </c>
      <c r="AI46" s="85">
        <v>0</v>
      </c>
      <c r="AJ46" s="85">
        <v>0</v>
      </c>
    </row>
    <row r="47" spans="1:36" s="73" customFormat="1" ht="15.6" customHeight="1">
      <c r="A47" s="42"/>
      <c r="B47" s="51"/>
      <c r="C47" s="53"/>
      <c r="D47" s="53" t="s">
        <v>145</v>
      </c>
      <c r="E47" s="51"/>
      <c r="F47" s="174" t="s">
        <v>333</v>
      </c>
      <c r="G47" s="6">
        <v>0</v>
      </c>
      <c r="H47" s="85">
        <v>0</v>
      </c>
      <c r="I47" s="85">
        <v>0</v>
      </c>
      <c r="J47" s="85">
        <v>0</v>
      </c>
      <c r="K47" s="85">
        <v>0</v>
      </c>
      <c r="L47" s="85">
        <v>0</v>
      </c>
      <c r="M47" s="85">
        <v>0</v>
      </c>
      <c r="N47" s="85">
        <v>0</v>
      </c>
      <c r="O47" s="85">
        <v>0</v>
      </c>
      <c r="P47" s="85">
        <v>0</v>
      </c>
      <c r="Q47" s="85">
        <v>0</v>
      </c>
      <c r="R47" s="85">
        <v>0</v>
      </c>
      <c r="S47" s="85">
        <v>0</v>
      </c>
      <c r="T47" s="85">
        <v>0</v>
      </c>
      <c r="U47" s="85">
        <v>0</v>
      </c>
      <c r="V47" s="85">
        <v>0</v>
      </c>
      <c r="W47" s="85">
        <v>0</v>
      </c>
      <c r="X47" s="85">
        <v>0</v>
      </c>
      <c r="Y47" s="85">
        <v>0</v>
      </c>
      <c r="Z47" s="85">
        <v>0</v>
      </c>
      <c r="AA47" s="85">
        <v>0</v>
      </c>
      <c r="AB47" s="85">
        <v>0</v>
      </c>
      <c r="AC47" s="85">
        <v>0</v>
      </c>
      <c r="AD47" s="85">
        <v>0</v>
      </c>
      <c r="AE47" s="85">
        <v>0</v>
      </c>
      <c r="AF47" s="85">
        <v>0</v>
      </c>
      <c r="AG47" s="85">
        <v>0</v>
      </c>
      <c r="AH47" s="85">
        <v>0</v>
      </c>
      <c r="AI47" s="85">
        <v>0</v>
      </c>
      <c r="AJ47" s="85">
        <v>0</v>
      </c>
    </row>
    <row r="48" spans="1:36" s="73" customFormat="1" ht="15.6" customHeight="1">
      <c r="A48" s="42"/>
      <c r="B48" s="51"/>
      <c r="C48" s="53"/>
      <c r="D48" s="53" t="s">
        <v>151</v>
      </c>
      <c r="E48" s="51"/>
      <c r="F48" s="174" t="s">
        <v>334</v>
      </c>
      <c r="G48" s="6">
        <v>0</v>
      </c>
      <c r="H48" s="85">
        <v>0</v>
      </c>
      <c r="I48" s="85">
        <v>0</v>
      </c>
      <c r="J48" s="85">
        <v>0</v>
      </c>
      <c r="K48" s="85">
        <v>0</v>
      </c>
      <c r="L48" s="85">
        <v>0</v>
      </c>
      <c r="M48" s="85">
        <v>0</v>
      </c>
      <c r="N48" s="85">
        <v>0</v>
      </c>
      <c r="O48" s="85">
        <v>0</v>
      </c>
      <c r="P48" s="85">
        <v>0</v>
      </c>
      <c r="Q48" s="85">
        <v>0</v>
      </c>
      <c r="R48" s="85">
        <v>0</v>
      </c>
      <c r="S48" s="85">
        <v>0</v>
      </c>
      <c r="T48" s="85">
        <v>0</v>
      </c>
      <c r="U48" s="85">
        <v>0</v>
      </c>
      <c r="V48" s="85">
        <v>0</v>
      </c>
      <c r="W48" s="85">
        <v>0</v>
      </c>
      <c r="X48" s="85">
        <v>0</v>
      </c>
      <c r="Y48" s="85">
        <v>0</v>
      </c>
      <c r="Z48" s="85">
        <v>0</v>
      </c>
      <c r="AA48" s="85">
        <v>0</v>
      </c>
      <c r="AB48" s="85">
        <v>0</v>
      </c>
      <c r="AC48" s="85">
        <v>0</v>
      </c>
      <c r="AD48" s="85">
        <v>0</v>
      </c>
      <c r="AE48" s="85">
        <v>0</v>
      </c>
      <c r="AF48" s="85">
        <v>0</v>
      </c>
      <c r="AG48" s="85">
        <v>0</v>
      </c>
      <c r="AH48" s="85">
        <v>0</v>
      </c>
      <c r="AI48" s="85">
        <v>0</v>
      </c>
      <c r="AJ48" s="85">
        <v>0</v>
      </c>
    </row>
    <row r="49" spans="1:36" s="73" customFormat="1" ht="15.6" customHeight="1">
      <c r="A49" s="42"/>
      <c r="B49" s="51"/>
      <c r="C49" s="53"/>
      <c r="D49" s="53" t="s">
        <v>146</v>
      </c>
      <c r="E49" s="51"/>
      <c r="F49" s="174" t="s">
        <v>335</v>
      </c>
      <c r="G49" s="6">
        <v>0</v>
      </c>
      <c r="H49" s="85">
        <v>0</v>
      </c>
      <c r="I49" s="85">
        <v>0</v>
      </c>
      <c r="J49" s="85">
        <v>0</v>
      </c>
      <c r="K49" s="85">
        <v>0</v>
      </c>
      <c r="L49" s="85">
        <v>0</v>
      </c>
      <c r="M49" s="85">
        <v>0</v>
      </c>
      <c r="N49" s="85">
        <v>0</v>
      </c>
      <c r="O49" s="85">
        <v>0</v>
      </c>
      <c r="P49" s="85">
        <v>0</v>
      </c>
      <c r="Q49" s="85">
        <v>0</v>
      </c>
      <c r="R49" s="85">
        <v>0</v>
      </c>
      <c r="S49" s="85">
        <v>0</v>
      </c>
      <c r="T49" s="85">
        <v>0</v>
      </c>
      <c r="U49" s="85">
        <v>0</v>
      </c>
      <c r="V49" s="85">
        <v>0</v>
      </c>
      <c r="W49" s="85">
        <v>0</v>
      </c>
      <c r="X49" s="85">
        <v>0</v>
      </c>
      <c r="Y49" s="85">
        <v>0</v>
      </c>
      <c r="Z49" s="85">
        <v>0</v>
      </c>
      <c r="AA49" s="85">
        <v>0</v>
      </c>
      <c r="AB49" s="85">
        <v>0</v>
      </c>
      <c r="AC49" s="85">
        <v>0</v>
      </c>
      <c r="AD49" s="85">
        <v>0</v>
      </c>
      <c r="AE49" s="85">
        <v>0</v>
      </c>
      <c r="AF49" s="85">
        <v>0</v>
      </c>
      <c r="AG49" s="85">
        <v>0</v>
      </c>
      <c r="AH49" s="85">
        <v>0</v>
      </c>
      <c r="AI49" s="85">
        <v>0</v>
      </c>
      <c r="AJ49" s="85">
        <v>0</v>
      </c>
    </row>
    <row r="50" spans="1:36" s="73" customFormat="1" ht="15.6" customHeight="1">
      <c r="A50" s="42"/>
      <c r="B50" s="51"/>
      <c r="C50" s="53"/>
      <c r="D50" s="53" t="s">
        <v>152</v>
      </c>
      <c r="E50" s="51"/>
      <c r="F50" s="206" t="s">
        <v>336</v>
      </c>
      <c r="G50" s="6">
        <v>0</v>
      </c>
      <c r="H50" s="85">
        <v>0</v>
      </c>
      <c r="I50" s="85">
        <v>0</v>
      </c>
      <c r="J50" s="85">
        <v>0</v>
      </c>
      <c r="K50" s="85">
        <v>0</v>
      </c>
      <c r="L50" s="85">
        <v>0</v>
      </c>
      <c r="M50" s="85">
        <v>0</v>
      </c>
      <c r="N50" s="85">
        <v>0</v>
      </c>
      <c r="O50" s="85">
        <v>0</v>
      </c>
      <c r="P50" s="85">
        <v>0</v>
      </c>
      <c r="Q50" s="85">
        <v>0</v>
      </c>
      <c r="R50" s="85">
        <v>0</v>
      </c>
      <c r="S50" s="85">
        <v>0</v>
      </c>
      <c r="T50" s="85">
        <v>0</v>
      </c>
      <c r="U50" s="85">
        <v>0</v>
      </c>
      <c r="V50" s="85">
        <v>0</v>
      </c>
      <c r="W50" s="85">
        <v>0</v>
      </c>
      <c r="X50" s="85">
        <v>0</v>
      </c>
      <c r="Y50" s="85">
        <v>0</v>
      </c>
      <c r="Z50" s="85">
        <v>0</v>
      </c>
      <c r="AA50" s="85">
        <v>0</v>
      </c>
      <c r="AB50" s="85">
        <v>0</v>
      </c>
      <c r="AC50" s="85">
        <v>0</v>
      </c>
      <c r="AD50" s="85">
        <v>0</v>
      </c>
      <c r="AE50" s="85">
        <v>0</v>
      </c>
      <c r="AF50" s="85">
        <v>0</v>
      </c>
      <c r="AG50" s="85">
        <v>0</v>
      </c>
      <c r="AH50" s="85">
        <v>0</v>
      </c>
      <c r="AI50" s="85">
        <v>0</v>
      </c>
      <c r="AJ50" s="85">
        <v>0</v>
      </c>
    </row>
    <row r="51" spans="1:36" s="73" customFormat="1" ht="15.6" customHeight="1">
      <c r="A51" s="42"/>
      <c r="B51" s="51"/>
      <c r="C51" s="53"/>
      <c r="D51" s="53" t="s">
        <v>297</v>
      </c>
      <c r="E51" s="51"/>
      <c r="F51" s="174" t="s">
        <v>337</v>
      </c>
      <c r="G51" s="6">
        <v>0</v>
      </c>
      <c r="H51" s="85">
        <v>0</v>
      </c>
      <c r="I51" s="85">
        <v>0</v>
      </c>
      <c r="J51" s="85">
        <v>0</v>
      </c>
      <c r="K51" s="85">
        <v>0</v>
      </c>
      <c r="L51" s="85">
        <v>0</v>
      </c>
      <c r="M51" s="85">
        <v>0</v>
      </c>
      <c r="N51" s="85">
        <v>0</v>
      </c>
      <c r="O51" s="85">
        <v>0</v>
      </c>
      <c r="P51" s="85">
        <v>0</v>
      </c>
      <c r="Q51" s="85">
        <v>0</v>
      </c>
      <c r="R51" s="85">
        <v>0</v>
      </c>
      <c r="S51" s="85">
        <v>0</v>
      </c>
      <c r="T51" s="85">
        <v>0</v>
      </c>
      <c r="U51" s="85">
        <v>0</v>
      </c>
      <c r="V51" s="85">
        <v>0</v>
      </c>
      <c r="W51" s="85">
        <v>0</v>
      </c>
      <c r="X51" s="85">
        <v>0</v>
      </c>
      <c r="Y51" s="85">
        <v>0</v>
      </c>
      <c r="Z51" s="85">
        <v>0</v>
      </c>
      <c r="AA51" s="85">
        <v>0</v>
      </c>
      <c r="AB51" s="85">
        <v>0</v>
      </c>
      <c r="AC51" s="85">
        <v>0</v>
      </c>
      <c r="AD51" s="85">
        <v>0</v>
      </c>
      <c r="AE51" s="85">
        <v>0</v>
      </c>
      <c r="AF51" s="85">
        <v>0</v>
      </c>
      <c r="AG51" s="85">
        <v>0</v>
      </c>
      <c r="AH51" s="85">
        <v>0</v>
      </c>
      <c r="AI51" s="85">
        <v>0</v>
      </c>
      <c r="AJ51" s="85">
        <v>0</v>
      </c>
    </row>
    <row r="52" spans="1:36" s="73" customFormat="1" ht="15.6" customHeight="1">
      <c r="A52" s="42"/>
      <c r="B52" s="51"/>
      <c r="C52" s="53"/>
      <c r="D52" s="53" t="s">
        <v>298</v>
      </c>
      <c r="E52" s="51"/>
      <c r="F52" s="174" t="s">
        <v>338</v>
      </c>
      <c r="G52" s="6">
        <v>0</v>
      </c>
      <c r="H52" s="85">
        <v>0</v>
      </c>
      <c r="I52" s="85">
        <v>0</v>
      </c>
      <c r="J52" s="85">
        <v>0</v>
      </c>
      <c r="K52" s="85">
        <v>0</v>
      </c>
      <c r="L52" s="85">
        <v>0</v>
      </c>
      <c r="M52" s="85">
        <v>0</v>
      </c>
      <c r="N52" s="85">
        <v>0</v>
      </c>
      <c r="O52" s="85">
        <v>0</v>
      </c>
      <c r="P52" s="85">
        <v>0</v>
      </c>
      <c r="Q52" s="85">
        <v>0</v>
      </c>
      <c r="R52" s="85">
        <v>0</v>
      </c>
      <c r="S52" s="85">
        <v>0</v>
      </c>
      <c r="T52" s="85">
        <v>0</v>
      </c>
      <c r="U52" s="85">
        <v>0</v>
      </c>
      <c r="V52" s="85">
        <v>0</v>
      </c>
      <c r="W52" s="85">
        <v>0</v>
      </c>
      <c r="X52" s="85">
        <v>0</v>
      </c>
      <c r="Y52" s="85">
        <v>0</v>
      </c>
      <c r="Z52" s="85">
        <v>0</v>
      </c>
      <c r="AA52" s="85">
        <v>0</v>
      </c>
      <c r="AB52" s="85">
        <v>0</v>
      </c>
      <c r="AC52" s="85">
        <v>0</v>
      </c>
      <c r="AD52" s="85">
        <v>0</v>
      </c>
      <c r="AE52" s="85">
        <v>0</v>
      </c>
      <c r="AF52" s="85">
        <v>0</v>
      </c>
      <c r="AG52" s="85">
        <v>0</v>
      </c>
      <c r="AH52" s="85">
        <v>0</v>
      </c>
      <c r="AI52" s="85">
        <v>0</v>
      </c>
      <c r="AJ52" s="85">
        <v>0</v>
      </c>
    </row>
    <row r="53" spans="1:36" s="73" customFormat="1" ht="15.6" customHeight="1">
      <c r="A53" s="42"/>
      <c r="B53" s="51"/>
      <c r="C53" s="53"/>
      <c r="D53" s="53" t="s">
        <v>299</v>
      </c>
      <c r="E53" s="51"/>
      <c r="F53" s="174" t="s">
        <v>339</v>
      </c>
      <c r="G53" s="6">
        <v>0</v>
      </c>
      <c r="H53" s="85">
        <v>0</v>
      </c>
      <c r="I53" s="85">
        <v>0</v>
      </c>
      <c r="J53" s="85">
        <v>0</v>
      </c>
      <c r="K53" s="85">
        <v>0</v>
      </c>
      <c r="L53" s="85">
        <v>0</v>
      </c>
      <c r="M53" s="85">
        <v>0</v>
      </c>
      <c r="N53" s="85">
        <v>0</v>
      </c>
      <c r="O53" s="85">
        <v>0</v>
      </c>
      <c r="P53" s="85">
        <v>0</v>
      </c>
      <c r="Q53" s="85">
        <v>0</v>
      </c>
      <c r="R53" s="85">
        <v>0</v>
      </c>
      <c r="S53" s="85">
        <v>0</v>
      </c>
      <c r="T53" s="85">
        <v>0</v>
      </c>
      <c r="U53" s="85">
        <v>0</v>
      </c>
      <c r="V53" s="85">
        <v>0</v>
      </c>
      <c r="W53" s="85">
        <v>0</v>
      </c>
      <c r="X53" s="85">
        <v>0</v>
      </c>
      <c r="Y53" s="85">
        <v>0</v>
      </c>
      <c r="Z53" s="85">
        <v>0</v>
      </c>
      <c r="AA53" s="85">
        <v>0</v>
      </c>
      <c r="AB53" s="85">
        <v>0</v>
      </c>
      <c r="AC53" s="85">
        <v>0</v>
      </c>
      <c r="AD53" s="85">
        <v>0</v>
      </c>
      <c r="AE53" s="85">
        <v>0</v>
      </c>
      <c r="AF53" s="85">
        <v>0</v>
      </c>
      <c r="AG53" s="85">
        <v>0</v>
      </c>
      <c r="AH53" s="85">
        <v>0</v>
      </c>
      <c r="AI53" s="85">
        <v>0</v>
      </c>
      <c r="AJ53" s="85">
        <v>0</v>
      </c>
    </row>
    <row r="54" spans="1:36" s="73" customFormat="1" ht="15.6" customHeight="1">
      <c r="A54" s="42"/>
      <c r="B54" s="51"/>
      <c r="C54" s="53"/>
      <c r="D54" s="53" t="s">
        <v>303</v>
      </c>
      <c r="E54" s="51"/>
      <c r="F54" s="174" t="s">
        <v>340</v>
      </c>
      <c r="G54" s="6">
        <v>0</v>
      </c>
      <c r="H54" s="85">
        <v>0</v>
      </c>
      <c r="I54" s="85">
        <v>0</v>
      </c>
      <c r="J54" s="85">
        <v>0</v>
      </c>
      <c r="K54" s="85">
        <v>0</v>
      </c>
      <c r="L54" s="85">
        <v>0</v>
      </c>
      <c r="M54" s="85">
        <v>0</v>
      </c>
      <c r="N54" s="85">
        <v>0</v>
      </c>
      <c r="O54" s="85">
        <v>0</v>
      </c>
      <c r="P54" s="85">
        <v>0</v>
      </c>
      <c r="Q54" s="85">
        <v>0</v>
      </c>
      <c r="R54" s="85">
        <v>0</v>
      </c>
      <c r="S54" s="85">
        <v>0</v>
      </c>
      <c r="T54" s="85">
        <v>0</v>
      </c>
      <c r="U54" s="85">
        <v>0</v>
      </c>
      <c r="V54" s="85">
        <v>0</v>
      </c>
      <c r="W54" s="85">
        <v>0</v>
      </c>
      <c r="X54" s="85">
        <v>0</v>
      </c>
      <c r="Y54" s="85">
        <v>0</v>
      </c>
      <c r="Z54" s="85">
        <v>0</v>
      </c>
      <c r="AA54" s="85">
        <v>0</v>
      </c>
      <c r="AB54" s="85">
        <v>0</v>
      </c>
      <c r="AC54" s="85">
        <v>0</v>
      </c>
      <c r="AD54" s="85">
        <v>0</v>
      </c>
      <c r="AE54" s="85">
        <v>0</v>
      </c>
      <c r="AF54" s="85">
        <v>0</v>
      </c>
      <c r="AG54" s="85">
        <v>0</v>
      </c>
      <c r="AH54" s="85">
        <v>0</v>
      </c>
      <c r="AI54" s="85">
        <v>0</v>
      </c>
      <c r="AJ54" s="85">
        <v>0</v>
      </c>
    </row>
    <row r="55" spans="1:36" s="73" customFormat="1" ht="15.6" customHeight="1">
      <c r="A55" s="42"/>
      <c r="B55" s="51"/>
      <c r="C55" s="53"/>
      <c r="D55" s="53" t="s">
        <v>304</v>
      </c>
      <c r="E55" s="51"/>
      <c r="F55" s="174" t="s">
        <v>341</v>
      </c>
      <c r="G55" s="208">
        <f>G56+G57+G58</f>
        <v>0</v>
      </c>
      <c r="H55" s="209">
        <f t="shared" ref="H55:X55" si="12">H56+H57+H58</f>
        <v>0</v>
      </c>
      <c r="I55" s="210">
        <f t="shared" si="12"/>
        <v>0</v>
      </c>
      <c r="J55" s="210">
        <f t="shared" si="12"/>
        <v>0</v>
      </c>
      <c r="K55" s="210">
        <f t="shared" si="12"/>
        <v>0</v>
      </c>
      <c r="L55" s="210">
        <f t="shared" si="12"/>
        <v>0</v>
      </c>
      <c r="M55" s="210">
        <f t="shared" si="12"/>
        <v>0</v>
      </c>
      <c r="N55" s="210">
        <f t="shared" si="12"/>
        <v>0</v>
      </c>
      <c r="O55" s="210">
        <f t="shared" si="12"/>
        <v>0</v>
      </c>
      <c r="P55" s="210">
        <f t="shared" si="12"/>
        <v>0</v>
      </c>
      <c r="Q55" s="210">
        <f t="shared" si="12"/>
        <v>0</v>
      </c>
      <c r="R55" s="210">
        <f t="shared" si="12"/>
        <v>0</v>
      </c>
      <c r="S55" s="210">
        <f t="shared" si="12"/>
        <v>0</v>
      </c>
      <c r="T55" s="210">
        <f t="shared" si="12"/>
        <v>0</v>
      </c>
      <c r="U55" s="210">
        <f t="shared" si="12"/>
        <v>0</v>
      </c>
      <c r="V55" s="210">
        <f t="shared" si="12"/>
        <v>0</v>
      </c>
      <c r="W55" s="210">
        <f t="shared" si="12"/>
        <v>0</v>
      </c>
      <c r="X55" s="210">
        <f t="shared" si="12"/>
        <v>0</v>
      </c>
      <c r="Y55" s="210">
        <f t="shared" ref="Y55:AJ55" si="13">Y56+Y57+Y58</f>
        <v>0</v>
      </c>
      <c r="Z55" s="210">
        <f t="shared" si="13"/>
        <v>0</v>
      </c>
      <c r="AA55" s="210">
        <f t="shared" si="13"/>
        <v>0</v>
      </c>
      <c r="AB55" s="210">
        <f t="shared" si="13"/>
        <v>0</v>
      </c>
      <c r="AC55" s="210">
        <f t="shared" si="13"/>
        <v>0</v>
      </c>
      <c r="AD55" s="210">
        <f t="shared" si="13"/>
        <v>0</v>
      </c>
      <c r="AE55" s="210">
        <f t="shared" si="13"/>
        <v>0</v>
      </c>
      <c r="AF55" s="210">
        <f t="shared" si="13"/>
        <v>0</v>
      </c>
      <c r="AG55" s="210">
        <f t="shared" si="13"/>
        <v>0</v>
      </c>
      <c r="AH55" s="210">
        <f t="shared" si="13"/>
        <v>0</v>
      </c>
      <c r="AI55" s="210">
        <f t="shared" si="13"/>
        <v>0</v>
      </c>
      <c r="AJ55" s="210">
        <f t="shared" si="13"/>
        <v>0</v>
      </c>
    </row>
    <row r="56" spans="1:36" s="73" customFormat="1" ht="15.6" customHeight="1">
      <c r="A56" s="42"/>
      <c r="B56" s="51"/>
      <c r="C56" s="53"/>
      <c r="D56" s="51"/>
      <c r="E56" s="53" t="s">
        <v>140</v>
      </c>
      <c r="F56" s="160" t="s">
        <v>342</v>
      </c>
      <c r="G56" s="7">
        <v>0</v>
      </c>
      <c r="H56" s="86">
        <v>0</v>
      </c>
      <c r="I56" s="86">
        <v>0</v>
      </c>
      <c r="J56" s="86">
        <v>0</v>
      </c>
      <c r="K56" s="86">
        <v>0</v>
      </c>
      <c r="L56" s="86">
        <v>0</v>
      </c>
      <c r="M56" s="86">
        <v>0</v>
      </c>
      <c r="N56" s="86">
        <v>0</v>
      </c>
      <c r="O56" s="86">
        <v>0</v>
      </c>
      <c r="P56" s="86">
        <v>0</v>
      </c>
      <c r="Q56" s="86">
        <v>0</v>
      </c>
      <c r="R56" s="86">
        <v>0</v>
      </c>
      <c r="S56" s="86">
        <v>0</v>
      </c>
      <c r="T56" s="86">
        <v>0</v>
      </c>
      <c r="U56" s="86">
        <v>0</v>
      </c>
      <c r="V56" s="86">
        <v>0</v>
      </c>
      <c r="W56" s="86">
        <v>0</v>
      </c>
      <c r="X56" s="86">
        <v>0</v>
      </c>
      <c r="Y56" s="86">
        <v>0</v>
      </c>
      <c r="Z56" s="86">
        <v>0</v>
      </c>
      <c r="AA56" s="86">
        <v>0</v>
      </c>
      <c r="AB56" s="86">
        <v>0</v>
      </c>
      <c r="AC56" s="86">
        <v>0</v>
      </c>
      <c r="AD56" s="86">
        <v>0</v>
      </c>
      <c r="AE56" s="86">
        <v>0</v>
      </c>
      <c r="AF56" s="86">
        <v>0</v>
      </c>
      <c r="AG56" s="86">
        <v>0</v>
      </c>
      <c r="AH56" s="86">
        <v>0</v>
      </c>
      <c r="AI56" s="86">
        <v>0</v>
      </c>
      <c r="AJ56" s="86">
        <v>0</v>
      </c>
    </row>
    <row r="57" spans="1:36" s="73" customFormat="1" ht="15.6" customHeight="1">
      <c r="A57" s="42"/>
      <c r="B57" s="51"/>
      <c r="C57" s="53"/>
      <c r="D57" s="51"/>
      <c r="E57" s="53" t="s">
        <v>142</v>
      </c>
      <c r="F57" s="160" t="s">
        <v>159</v>
      </c>
      <c r="G57" s="7">
        <v>0</v>
      </c>
      <c r="H57" s="86">
        <v>0</v>
      </c>
      <c r="I57" s="86">
        <v>0</v>
      </c>
      <c r="J57" s="86">
        <v>0</v>
      </c>
      <c r="K57" s="86">
        <v>0</v>
      </c>
      <c r="L57" s="86">
        <v>0</v>
      </c>
      <c r="M57" s="86">
        <v>0</v>
      </c>
      <c r="N57" s="86">
        <v>0</v>
      </c>
      <c r="O57" s="86">
        <v>0</v>
      </c>
      <c r="P57" s="86">
        <v>0</v>
      </c>
      <c r="Q57" s="86">
        <v>0</v>
      </c>
      <c r="R57" s="86">
        <v>0</v>
      </c>
      <c r="S57" s="86">
        <v>0</v>
      </c>
      <c r="T57" s="86">
        <v>0</v>
      </c>
      <c r="U57" s="86">
        <v>0</v>
      </c>
      <c r="V57" s="86">
        <v>0</v>
      </c>
      <c r="W57" s="86">
        <v>0</v>
      </c>
      <c r="X57" s="86">
        <v>0</v>
      </c>
      <c r="Y57" s="86">
        <v>0</v>
      </c>
      <c r="Z57" s="86">
        <v>0</v>
      </c>
      <c r="AA57" s="86">
        <v>0</v>
      </c>
      <c r="AB57" s="86">
        <v>0</v>
      </c>
      <c r="AC57" s="86">
        <v>0</v>
      </c>
      <c r="AD57" s="86">
        <v>0</v>
      </c>
      <c r="AE57" s="86">
        <v>0</v>
      </c>
      <c r="AF57" s="86">
        <v>0</v>
      </c>
      <c r="AG57" s="86">
        <v>0</v>
      </c>
      <c r="AH57" s="86">
        <v>0</v>
      </c>
      <c r="AI57" s="86">
        <v>0</v>
      </c>
      <c r="AJ57" s="86">
        <v>0</v>
      </c>
    </row>
    <row r="58" spans="1:36" s="73" customFormat="1" ht="15.6" customHeight="1">
      <c r="A58" s="42"/>
      <c r="B58" s="51"/>
      <c r="C58" s="53"/>
      <c r="D58" s="51"/>
      <c r="E58" s="53" t="s">
        <v>143</v>
      </c>
      <c r="F58" s="160" t="s">
        <v>343</v>
      </c>
      <c r="G58" s="7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86">
        <v>0</v>
      </c>
      <c r="Y58" s="86">
        <v>0</v>
      </c>
      <c r="Z58" s="86">
        <v>0</v>
      </c>
      <c r="AA58" s="86">
        <v>0</v>
      </c>
      <c r="AB58" s="86">
        <v>0</v>
      </c>
      <c r="AC58" s="86">
        <v>0</v>
      </c>
      <c r="AD58" s="86">
        <v>0</v>
      </c>
      <c r="AE58" s="86">
        <v>0</v>
      </c>
      <c r="AF58" s="86">
        <v>0</v>
      </c>
      <c r="AG58" s="86">
        <v>0</v>
      </c>
      <c r="AH58" s="86">
        <v>0</v>
      </c>
      <c r="AI58" s="86">
        <v>0</v>
      </c>
      <c r="AJ58" s="86">
        <v>0</v>
      </c>
    </row>
    <row r="59" spans="1:36" s="73" customFormat="1" ht="15.6" customHeight="1">
      <c r="A59" s="42"/>
      <c r="B59" s="51"/>
      <c r="C59" s="53"/>
      <c r="D59" s="53">
        <v>14</v>
      </c>
      <c r="E59" s="51"/>
      <c r="F59" s="160" t="s">
        <v>344</v>
      </c>
      <c r="G59" s="7">
        <v>0</v>
      </c>
      <c r="H59" s="86">
        <v>0</v>
      </c>
      <c r="I59" s="86">
        <v>0</v>
      </c>
      <c r="J59" s="86">
        <v>0</v>
      </c>
      <c r="K59" s="86">
        <v>0</v>
      </c>
      <c r="L59" s="86">
        <v>0</v>
      </c>
      <c r="M59" s="86">
        <v>0</v>
      </c>
      <c r="N59" s="86">
        <v>0</v>
      </c>
      <c r="O59" s="86">
        <v>0</v>
      </c>
      <c r="P59" s="86">
        <v>0</v>
      </c>
      <c r="Q59" s="86">
        <v>0</v>
      </c>
      <c r="R59" s="86">
        <v>0</v>
      </c>
      <c r="S59" s="86">
        <v>0</v>
      </c>
      <c r="T59" s="86">
        <v>0</v>
      </c>
      <c r="U59" s="86">
        <v>0</v>
      </c>
      <c r="V59" s="86">
        <v>0</v>
      </c>
      <c r="W59" s="86">
        <v>0</v>
      </c>
      <c r="X59" s="86">
        <v>0</v>
      </c>
      <c r="Y59" s="86">
        <v>0</v>
      </c>
      <c r="Z59" s="86">
        <v>0</v>
      </c>
      <c r="AA59" s="86">
        <v>0</v>
      </c>
      <c r="AB59" s="86">
        <v>0</v>
      </c>
      <c r="AC59" s="86">
        <v>0</v>
      </c>
      <c r="AD59" s="86">
        <v>0</v>
      </c>
      <c r="AE59" s="86">
        <v>0</v>
      </c>
      <c r="AF59" s="86">
        <v>0</v>
      </c>
      <c r="AG59" s="86">
        <v>0</v>
      </c>
      <c r="AH59" s="86">
        <v>0</v>
      </c>
      <c r="AI59" s="86">
        <v>0</v>
      </c>
      <c r="AJ59" s="86">
        <v>0</v>
      </c>
    </row>
    <row r="60" spans="1:36" s="73" customFormat="1" ht="15.6" customHeight="1">
      <c r="A60" s="42"/>
      <c r="B60" s="51"/>
      <c r="C60" s="53" t="s">
        <v>143</v>
      </c>
      <c r="D60" s="51"/>
      <c r="E60" s="51"/>
      <c r="F60" s="200" t="s">
        <v>13</v>
      </c>
      <c r="G60" s="211">
        <f>G61+G62+G63+G64+G65+G69+G70+G71+G72</f>
        <v>0</v>
      </c>
      <c r="H60" s="212">
        <f t="shared" ref="H60:X60" si="14">H61+H62+H63+H64+H65+H69+H70+H71+H72</f>
        <v>0</v>
      </c>
      <c r="I60" s="213">
        <f t="shared" si="14"/>
        <v>0</v>
      </c>
      <c r="J60" s="213">
        <f t="shared" si="14"/>
        <v>0</v>
      </c>
      <c r="K60" s="213">
        <f t="shared" si="14"/>
        <v>0</v>
      </c>
      <c r="L60" s="213">
        <f t="shared" si="14"/>
        <v>0</v>
      </c>
      <c r="M60" s="213">
        <f t="shared" si="14"/>
        <v>0</v>
      </c>
      <c r="N60" s="213">
        <f t="shared" si="14"/>
        <v>0</v>
      </c>
      <c r="O60" s="213">
        <f t="shared" si="14"/>
        <v>0</v>
      </c>
      <c r="P60" s="213">
        <f t="shared" si="14"/>
        <v>0</v>
      </c>
      <c r="Q60" s="213">
        <f t="shared" si="14"/>
        <v>0</v>
      </c>
      <c r="R60" s="213">
        <f t="shared" si="14"/>
        <v>0</v>
      </c>
      <c r="S60" s="213">
        <f t="shared" si="14"/>
        <v>0</v>
      </c>
      <c r="T60" s="213">
        <f t="shared" si="14"/>
        <v>0</v>
      </c>
      <c r="U60" s="213">
        <f t="shared" si="14"/>
        <v>0</v>
      </c>
      <c r="V60" s="213">
        <f t="shared" si="14"/>
        <v>0</v>
      </c>
      <c r="W60" s="213">
        <f t="shared" si="14"/>
        <v>0</v>
      </c>
      <c r="X60" s="213">
        <f t="shared" si="14"/>
        <v>0</v>
      </c>
      <c r="Y60" s="213">
        <f t="shared" ref="Y60:AJ60" si="15">Y61+Y62+Y63+Y64+Y65+Y69+Y70+Y71+Y72</f>
        <v>0</v>
      </c>
      <c r="Z60" s="213">
        <f t="shared" si="15"/>
        <v>0</v>
      </c>
      <c r="AA60" s="213">
        <f t="shared" si="15"/>
        <v>0</v>
      </c>
      <c r="AB60" s="213">
        <f t="shared" si="15"/>
        <v>0</v>
      </c>
      <c r="AC60" s="213">
        <f t="shared" si="15"/>
        <v>0</v>
      </c>
      <c r="AD60" s="213">
        <f t="shared" si="15"/>
        <v>0</v>
      </c>
      <c r="AE60" s="213">
        <f t="shared" si="15"/>
        <v>0</v>
      </c>
      <c r="AF60" s="213">
        <f t="shared" si="15"/>
        <v>0</v>
      </c>
      <c r="AG60" s="213">
        <f t="shared" si="15"/>
        <v>0</v>
      </c>
      <c r="AH60" s="213">
        <f t="shared" si="15"/>
        <v>0</v>
      </c>
      <c r="AI60" s="213">
        <f t="shared" si="15"/>
        <v>0</v>
      </c>
      <c r="AJ60" s="213">
        <f t="shared" si="15"/>
        <v>0</v>
      </c>
    </row>
    <row r="61" spans="1:36" s="73" customFormat="1" ht="15.6" customHeight="1">
      <c r="A61" s="42"/>
      <c r="B61" s="51"/>
      <c r="C61" s="53"/>
      <c r="D61" s="53" t="s">
        <v>140</v>
      </c>
      <c r="E61" s="51"/>
      <c r="F61" s="160" t="s">
        <v>345</v>
      </c>
      <c r="G61" s="5">
        <v>0</v>
      </c>
      <c r="H61" s="87">
        <v>0</v>
      </c>
      <c r="I61" s="87">
        <v>0</v>
      </c>
      <c r="J61" s="87">
        <v>0</v>
      </c>
      <c r="K61" s="87">
        <v>0</v>
      </c>
      <c r="L61" s="87">
        <v>0</v>
      </c>
      <c r="M61" s="87">
        <v>0</v>
      </c>
      <c r="N61" s="87">
        <v>0</v>
      </c>
      <c r="O61" s="87">
        <v>0</v>
      </c>
      <c r="P61" s="87">
        <v>0</v>
      </c>
      <c r="Q61" s="87">
        <v>0</v>
      </c>
      <c r="R61" s="87">
        <v>0</v>
      </c>
      <c r="S61" s="87">
        <v>0</v>
      </c>
      <c r="T61" s="87">
        <v>0</v>
      </c>
      <c r="U61" s="87">
        <v>0</v>
      </c>
      <c r="V61" s="87">
        <v>0</v>
      </c>
      <c r="W61" s="87">
        <v>0</v>
      </c>
      <c r="X61" s="87">
        <v>0</v>
      </c>
      <c r="Y61" s="87">
        <v>0</v>
      </c>
      <c r="Z61" s="87">
        <v>0</v>
      </c>
      <c r="AA61" s="87">
        <v>0</v>
      </c>
      <c r="AB61" s="87">
        <v>0</v>
      </c>
      <c r="AC61" s="87">
        <v>0</v>
      </c>
      <c r="AD61" s="87">
        <v>0</v>
      </c>
      <c r="AE61" s="87">
        <v>0</v>
      </c>
      <c r="AF61" s="87">
        <v>0</v>
      </c>
      <c r="AG61" s="87">
        <v>0</v>
      </c>
      <c r="AH61" s="87">
        <v>0</v>
      </c>
      <c r="AI61" s="87">
        <v>0</v>
      </c>
      <c r="AJ61" s="87">
        <v>0</v>
      </c>
    </row>
    <row r="62" spans="1:36" s="73" customFormat="1" ht="15.6" customHeight="1">
      <c r="A62" s="42"/>
      <c r="B62" s="51"/>
      <c r="C62" s="53"/>
      <c r="D62" s="53" t="s">
        <v>142</v>
      </c>
      <c r="E62" s="51"/>
      <c r="F62" s="159" t="s">
        <v>346</v>
      </c>
      <c r="G62" s="5">
        <v>0</v>
      </c>
      <c r="H62" s="87">
        <v>0</v>
      </c>
      <c r="I62" s="87">
        <v>0</v>
      </c>
      <c r="J62" s="87">
        <v>0</v>
      </c>
      <c r="K62" s="87">
        <v>0</v>
      </c>
      <c r="L62" s="87">
        <v>0</v>
      </c>
      <c r="M62" s="87">
        <v>0</v>
      </c>
      <c r="N62" s="87">
        <v>0</v>
      </c>
      <c r="O62" s="87">
        <v>0</v>
      </c>
      <c r="P62" s="87">
        <v>0</v>
      </c>
      <c r="Q62" s="87">
        <v>0</v>
      </c>
      <c r="R62" s="87">
        <v>0</v>
      </c>
      <c r="S62" s="87">
        <v>0</v>
      </c>
      <c r="T62" s="87">
        <v>0</v>
      </c>
      <c r="U62" s="87">
        <v>0</v>
      </c>
      <c r="V62" s="87">
        <v>0</v>
      </c>
      <c r="W62" s="87">
        <v>0</v>
      </c>
      <c r="X62" s="87">
        <v>0</v>
      </c>
      <c r="Y62" s="87">
        <v>0</v>
      </c>
      <c r="Z62" s="87">
        <v>0</v>
      </c>
      <c r="AA62" s="87">
        <v>0</v>
      </c>
      <c r="AB62" s="87">
        <v>0</v>
      </c>
      <c r="AC62" s="87">
        <v>0</v>
      </c>
      <c r="AD62" s="87">
        <v>0</v>
      </c>
      <c r="AE62" s="87">
        <v>0</v>
      </c>
      <c r="AF62" s="87">
        <v>0</v>
      </c>
      <c r="AG62" s="87">
        <v>0</v>
      </c>
      <c r="AH62" s="87">
        <v>0</v>
      </c>
      <c r="AI62" s="87">
        <v>0</v>
      </c>
      <c r="AJ62" s="87">
        <v>0</v>
      </c>
    </row>
    <row r="63" spans="1:36" s="73" customFormat="1" ht="15.6" customHeight="1">
      <c r="A63" s="42"/>
      <c r="B63" s="51"/>
      <c r="C63" s="53"/>
      <c r="D63" s="53" t="s">
        <v>143</v>
      </c>
      <c r="E63" s="51"/>
      <c r="F63" s="160" t="s">
        <v>347</v>
      </c>
      <c r="G63" s="5">
        <v>0</v>
      </c>
      <c r="H63" s="87">
        <v>0</v>
      </c>
      <c r="I63" s="87">
        <v>0</v>
      </c>
      <c r="J63" s="87">
        <v>0</v>
      </c>
      <c r="K63" s="87">
        <v>0</v>
      </c>
      <c r="L63" s="87">
        <v>0</v>
      </c>
      <c r="M63" s="87">
        <v>0</v>
      </c>
      <c r="N63" s="87">
        <v>0</v>
      </c>
      <c r="O63" s="87">
        <v>0</v>
      </c>
      <c r="P63" s="87">
        <v>0</v>
      </c>
      <c r="Q63" s="87">
        <v>0</v>
      </c>
      <c r="R63" s="87">
        <v>0</v>
      </c>
      <c r="S63" s="87">
        <v>0</v>
      </c>
      <c r="T63" s="87">
        <v>0</v>
      </c>
      <c r="U63" s="87">
        <v>0</v>
      </c>
      <c r="V63" s="87">
        <v>0</v>
      </c>
      <c r="W63" s="87">
        <v>0</v>
      </c>
      <c r="X63" s="87">
        <v>0</v>
      </c>
      <c r="Y63" s="87">
        <v>0</v>
      </c>
      <c r="Z63" s="87">
        <v>0</v>
      </c>
      <c r="AA63" s="87">
        <v>0</v>
      </c>
      <c r="AB63" s="87">
        <v>0</v>
      </c>
      <c r="AC63" s="87">
        <v>0</v>
      </c>
      <c r="AD63" s="87">
        <v>0</v>
      </c>
      <c r="AE63" s="87">
        <v>0</v>
      </c>
      <c r="AF63" s="87">
        <v>0</v>
      </c>
      <c r="AG63" s="87">
        <v>0</v>
      </c>
      <c r="AH63" s="87">
        <v>0</v>
      </c>
      <c r="AI63" s="87">
        <v>0</v>
      </c>
      <c r="AJ63" s="87">
        <v>0</v>
      </c>
    </row>
    <row r="64" spans="1:36" s="73" customFormat="1" ht="15.6" customHeight="1">
      <c r="A64" s="42"/>
      <c r="B64" s="51"/>
      <c r="C64" s="53"/>
      <c r="D64" s="53" t="s">
        <v>144</v>
      </c>
      <c r="E64" s="51"/>
      <c r="F64" s="160" t="s">
        <v>348</v>
      </c>
      <c r="G64" s="5">
        <v>0</v>
      </c>
      <c r="H64" s="87">
        <v>0</v>
      </c>
      <c r="I64" s="87">
        <v>0</v>
      </c>
      <c r="J64" s="87">
        <v>0</v>
      </c>
      <c r="K64" s="87">
        <v>0</v>
      </c>
      <c r="L64" s="87">
        <v>0</v>
      </c>
      <c r="M64" s="87">
        <v>0</v>
      </c>
      <c r="N64" s="87">
        <v>0</v>
      </c>
      <c r="O64" s="87">
        <v>0</v>
      </c>
      <c r="P64" s="87">
        <v>0</v>
      </c>
      <c r="Q64" s="87">
        <v>0</v>
      </c>
      <c r="R64" s="87">
        <v>0</v>
      </c>
      <c r="S64" s="87">
        <v>0</v>
      </c>
      <c r="T64" s="87">
        <v>0</v>
      </c>
      <c r="U64" s="87">
        <v>0</v>
      </c>
      <c r="V64" s="87">
        <v>0</v>
      </c>
      <c r="W64" s="87">
        <v>0</v>
      </c>
      <c r="X64" s="87">
        <v>0</v>
      </c>
      <c r="Y64" s="87">
        <v>0</v>
      </c>
      <c r="Z64" s="87">
        <v>0</v>
      </c>
      <c r="AA64" s="87">
        <v>0</v>
      </c>
      <c r="AB64" s="87">
        <v>0</v>
      </c>
      <c r="AC64" s="87">
        <v>0</v>
      </c>
      <c r="AD64" s="87">
        <v>0</v>
      </c>
      <c r="AE64" s="87">
        <v>0</v>
      </c>
      <c r="AF64" s="87">
        <v>0</v>
      </c>
      <c r="AG64" s="87">
        <v>0</v>
      </c>
      <c r="AH64" s="87">
        <v>0</v>
      </c>
      <c r="AI64" s="87">
        <v>0</v>
      </c>
      <c r="AJ64" s="87">
        <v>0</v>
      </c>
    </row>
    <row r="65" spans="1:36" s="73" customFormat="1" ht="15.6" customHeight="1">
      <c r="A65" s="42"/>
      <c r="B65" s="51"/>
      <c r="C65" s="53"/>
      <c r="D65" s="53" t="s">
        <v>145</v>
      </c>
      <c r="E65" s="51"/>
      <c r="F65" s="160" t="s">
        <v>349</v>
      </c>
      <c r="G65" s="171">
        <f>G66+G67+G68</f>
        <v>0</v>
      </c>
      <c r="H65" s="214">
        <f t="shared" ref="H65:X65" si="16">H66+H67+H68</f>
        <v>0</v>
      </c>
      <c r="I65" s="215">
        <f t="shared" si="16"/>
        <v>0</v>
      </c>
      <c r="J65" s="215">
        <f t="shared" si="16"/>
        <v>0</v>
      </c>
      <c r="K65" s="215">
        <f t="shared" si="16"/>
        <v>0</v>
      </c>
      <c r="L65" s="215">
        <f t="shared" si="16"/>
        <v>0</v>
      </c>
      <c r="M65" s="215">
        <f t="shared" si="16"/>
        <v>0</v>
      </c>
      <c r="N65" s="215">
        <f t="shared" si="16"/>
        <v>0</v>
      </c>
      <c r="O65" s="215">
        <f t="shared" si="16"/>
        <v>0</v>
      </c>
      <c r="P65" s="215">
        <f t="shared" si="16"/>
        <v>0</v>
      </c>
      <c r="Q65" s="215">
        <f t="shared" si="16"/>
        <v>0</v>
      </c>
      <c r="R65" s="215">
        <f t="shared" si="16"/>
        <v>0</v>
      </c>
      <c r="S65" s="215">
        <f t="shared" si="16"/>
        <v>0</v>
      </c>
      <c r="T65" s="215">
        <f t="shared" si="16"/>
        <v>0</v>
      </c>
      <c r="U65" s="215">
        <f t="shared" si="16"/>
        <v>0</v>
      </c>
      <c r="V65" s="215">
        <f t="shared" si="16"/>
        <v>0</v>
      </c>
      <c r="W65" s="215">
        <f t="shared" si="16"/>
        <v>0</v>
      </c>
      <c r="X65" s="215">
        <f t="shared" si="16"/>
        <v>0</v>
      </c>
      <c r="Y65" s="215">
        <f t="shared" ref="Y65:AJ65" si="17">Y66+Y67+Y68</f>
        <v>0</v>
      </c>
      <c r="Z65" s="215">
        <f t="shared" si="17"/>
        <v>0</v>
      </c>
      <c r="AA65" s="215">
        <f t="shared" si="17"/>
        <v>0</v>
      </c>
      <c r="AB65" s="215">
        <f t="shared" si="17"/>
        <v>0</v>
      </c>
      <c r="AC65" s="215">
        <f t="shared" si="17"/>
        <v>0</v>
      </c>
      <c r="AD65" s="215">
        <f t="shared" si="17"/>
        <v>0</v>
      </c>
      <c r="AE65" s="215">
        <f t="shared" si="17"/>
        <v>0</v>
      </c>
      <c r="AF65" s="215">
        <f t="shared" si="17"/>
        <v>0</v>
      </c>
      <c r="AG65" s="215">
        <f t="shared" si="17"/>
        <v>0</v>
      </c>
      <c r="AH65" s="215">
        <f t="shared" si="17"/>
        <v>0</v>
      </c>
      <c r="AI65" s="215">
        <f t="shared" si="17"/>
        <v>0</v>
      </c>
      <c r="AJ65" s="215">
        <f t="shared" si="17"/>
        <v>0</v>
      </c>
    </row>
    <row r="66" spans="1:36" s="73" customFormat="1" ht="15.6" customHeight="1">
      <c r="A66" s="42"/>
      <c r="B66" s="51"/>
      <c r="C66" s="53"/>
      <c r="D66" s="51"/>
      <c r="E66" s="53" t="s">
        <v>140</v>
      </c>
      <c r="F66" s="216" t="s">
        <v>350</v>
      </c>
      <c r="G66" s="8">
        <v>0</v>
      </c>
      <c r="H66" s="78">
        <v>0</v>
      </c>
      <c r="I66" s="78">
        <v>0</v>
      </c>
      <c r="J66" s="78">
        <v>0</v>
      </c>
      <c r="K66" s="78">
        <v>0</v>
      </c>
      <c r="L66" s="78">
        <v>0</v>
      </c>
      <c r="M66" s="78">
        <v>0</v>
      </c>
      <c r="N66" s="78">
        <v>0</v>
      </c>
      <c r="O66" s="78">
        <v>0</v>
      </c>
      <c r="P66" s="78">
        <v>0</v>
      </c>
      <c r="Q66" s="78">
        <v>0</v>
      </c>
      <c r="R66" s="78">
        <v>0</v>
      </c>
      <c r="S66" s="78">
        <v>0</v>
      </c>
      <c r="T66" s="78">
        <v>0</v>
      </c>
      <c r="U66" s="78">
        <v>0</v>
      </c>
      <c r="V66" s="78">
        <v>0</v>
      </c>
      <c r="W66" s="78">
        <v>0</v>
      </c>
      <c r="X66" s="78">
        <v>0</v>
      </c>
      <c r="Y66" s="78">
        <v>0</v>
      </c>
      <c r="Z66" s="78">
        <v>0</v>
      </c>
      <c r="AA66" s="78">
        <v>0</v>
      </c>
      <c r="AB66" s="78">
        <v>0</v>
      </c>
      <c r="AC66" s="78">
        <v>0</v>
      </c>
      <c r="AD66" s="78">
        <v>0</v>
      </c>
      <c r="AE66" s="78">
        <v>0</v>
      </c>
      <c r="AF66" s="78">
        <v>0</v>
      </c>
      <c r="AG66" s="78">
        <v>0</v>
      </c>
      <c r="AH66" s="78">
        <v>0</v>
      </c>
      <c r="AI66" s="78">
        <v>0</v>
      </c>
      <c r="AJ66" s="78">
        <v>0</v>
      </c>
    </row>
    <row r="67" spans="1:36" s="73" customFormat="1" ht="15.6" customHeight="1">
      <c r="A67" s="42"/>
      <c r="B67" s="51"/>
      <c r="C67" s="53"/>
      <c r="D67" s="51"/>
      <c r="E67" s="53" t="s">
        <v>142</v>
      </c>
      <c r="F67" s="216" t="s">
        <v>351</v>
      </c>
      <c r="G67" s="8">
        <v>0</v>
      </c>
      <c r="H67" s="78">
        <v>0</v>
      </c>
      <c r="I67" s="78">
        <v>0</v>
      </c>
      <c r="J67" s="78">
        <v>0</v>
      </c>
      <c r="K67" s="78">
        <v>0</v>
      </c>
      <c r="L67" s="78">
        <v>0</v>
      </c>
      <c r="M67" s="78">
        <v>0</v>
      </c>
      <c r="N67" s="78">
        <v>0</v>
      </c>
      <c r="O67" s="78">
        <v>0</v>
      </c>
      <c r="P67" s="78">
        <v>0</v>
      </c>
      <c r="Q67" s="78">
        <v>0</v>
      </c>
      <c r="R67" s="78">
        <v>0</v>
      </c>
      <c r="S67" s="78">
        <v>0</v>
      </c>
      <c r="T67" s="78">
        <v>0</v>
      </c>
      <c r="U67" s="78">
        <v>0</v>
      </c>
      <c r="V67" s="78">
        <v>0</v>
      </c>
      <c r="W67" s="78">
        <v>0</v>
      </c>
      <c r="X67" s="78">
        <v>0</v>
      </c>
      <c r="Y67" s="78">
        <v>0</v>
      </c>
      <c r="Z67" s="78">
        <v>0</v>
      </c>
      <c r="AA67" s="78">
        <v>0</v>
      </c>
      <c r="AB67" s="78">
        <v>0</v>
      </c>
      <c r="AC67" s="78">
        <v>0</v>
      </c>
      <c r="AD67" s="78">
        <v>0</v>
      </c>
      <c r="AE67" s="78">
        <v>0</v>
      </c>
      <c r="AF67" s="78">
        <v>0</v>
      </c>
      <c r="AG67" s="78">
        <v>0</v>
      </c>
      <c r="AH67" s="78">
        <v>0</v>
      </c>
      <c r="AI67" s="78">
        <v>0</v>
      </c>
      <c r="AJ67" s="78">
        <v>0</v>
      </c>
    </row>
    <row r="68" spans="1:36" s="73" customFormat="1" ht="15.6" customHeight="1">
      <c r="A68" s="42"/>
      <c r="B68" s="51"/>
      <c r="C68" s="53"/>
      <c r="D68" s="51"/>
      <c r="E68" s="53" t="s">
        <v>143</v>
      </c>
      <c r="F68" s="217" t="s">
        <v>141</v>
      </c>
      <c r="G68" s="8">
        <v>0</v>
      </c>
      <c r="H68" s="78">
        <v>0</v>
      </c>
      <c r="I68" s="78">
        <v>0</v>
      </c>
      <c r="J68" s="78">
        <v>0</v>
      </c>
      <c r="K68" s="78">
        <v>0</v>
      </c>
      <c r="L68" s="78">
        <v>0</v>
      </c>
      <c r="M68" s="78">
        <v>0</v>
      </c>
      <c r="N68" s="78">
        <v>0</v>
      </c>
      <c r="O68" s="78">
        <v>0</v>
      </c>
      <c r="P68" s="78">
        <v>0</v>
      </c>
      <c r="Q68" s="78">
        <v>0</v>
      </c>
      <c r="R68" s="78">
        <v>0</v>
      </c>
      <c r="S68" s="78">
        <v>0</v>
      </c>
      <c r="T68" s="78">
        <v>0</v>
      </c>
      <c r="U68" s="78">
        <v>0</v>
      </c>
      <c r="V68" s="78">
        <v>0</v>
      </c>
      <c r="W68" s="78">
        <v>0</v>
      </c>
      <c r="X68" s="78">
        <v>0</v>
      </c>
      <c r="Y68" s="78">
        <v>0</v>
      </c>
      <c r="Z68" s="78">
        <v>0</v>
      </c>
      <c r="AA68" s="78">
        <v>0</v>
      </c>
      <c r="AB68" s="78">
        <v>0</v>
      </c>
      <c r="AC68" s="78">
        <v>0</v>
      </c>
      <c r="AD68" s="78">
        <v>0</v>
      </c>
      <c r="AE68" s="78">
        <v>0</v>
      </c>
      <c r="AF68" s="78">
        <v>0</v>
      </c>
      <c r="AG68" s="78">
        <v>0</v>
      </c>
      <c r="AH68" s="78">
        <v>0</v>
      </c>
      <c r="AI68" s="78">
        <v>0</v>
      </c>
      <c r="AJ68" s="78">
        <v>0</v>
      </c>
    </row>
    <row r="69" spans="1:36" s="73" customFormat="1" ht="15.6" customHeight="1">
      <c r="A69" s="42"/>
      <c r="B69" s="51"/>
      <c r="C69" s="53"/>
      <c r="D69" s="53" t="s">
        <v>151</v>
      </c>
      <c r="E69" s="53"/>
      <c r="F69" s="160" t="s">
        <v>352</v>
      </c>
      <c r="G69" s="5">
        <v>0</v>
      </c>
      <c r="H69" s="87">
        <v>0</v>
      </c>
      <c r="I69" s="87">
        <v>0</v>
      </c>
      <c r="J69" s="87">
        <v>0</v>
      </c>
      <c r="K69" s="87">
        <v>0</v>
      </c>
      <c r="L69" s="87">
        <v>0</v>
      </c>
      <c r="M69" s="87">
        <v>0</v>
      </c>
      <c r="N69" s="87">
        <v>0</v>
      </c>
      <c r="O69" s="87">
        <v>0</v>
      </c>
      <c r="P69" s="87">
        <v>0</v>
      </c>
      <c r="Q69" s="87">
        <v>0</v>
      </c>
      <c r="R69" s="87">
        <v>0</v>
      </c>
      <c r="S69" s="87">
        <v>0</v>
      </c>
      <c r="T69" s="87">
        <v>0</v>
      </c>
      <c r="U69" s="87">
        <v>0</v>
      </c>
      <c r="V69" s="87">
        <v>0</v>
      </c>
      <c r="W69" s="87">
        <v>0</v>
      </c>
      <c r="X69" s="87">
        <v>0</v>
      </c>
      <c r="Y69" s="87">
        <v>0</v>
      </c>
      <c r="Z69" s="87">
        <v>0</v>
      </c>
      <c r="AA69" s="87">
        <v>0</v>
      </c>
      <c r="AB69" s="87">
        <v>0</v>
      </c>
      <c r="AC69" s="87">
        <v>0</v>
      </c>
      <c r="AD69" s="87">
        <v>0</v>
      </c>
      <c r="AE69" s="87">
        <v>0</v>
      </c>
      <c r="AF69" s="87">
        <v>0</v>
      </c>
      <c r="AG69" s="87">
        <v>0</v>
      </c>
      <c r="AH69" s="87">
        <v>0</v>
      </c>
      <c r="AI69" s="87">
        <v>0</v>
      </c>
      <c r="AJ69" s="87">
        <v>0</v>
      </c>
    </row>
    <row r="70" spans="1:36" s="73" customFormat="1" ht="15.6" customHeight="1">
      <c r="A70" s="42"/>
      <c r="B70" s="51"/>
      <c r="C70" s="53"/>
      <c r="D70" s="53" t="s">
        <v>152</v>
      </c>
      <c r="E70" s="53"/>
      <c r="F70" s="160" t="s">
        <v>353</v>
      </c>
      <c r="G70" s="5">
        <v>0</v>
      </c>
      <c r="H70" s="87">
        <v>0</v>
      </c>
      <c r="I70" s="87">
        <v>0</v>
      </c>
      <c r="J70" s="87">
        <v>0</v>
      </c>
      <c r="K70" s="87">
        <v>0</v>
      </c>
      <c r="L70" s="87">
        <v>0</v>
      </c>
      <c r="M70" s="87">
        <v>0</v>
      </c>
      <c r="N70" s="87">
        <v>0</v>
      </c>
      <c r="O70" s="87">
        <v>0</v>
      </c>
      <c r="P70" s="87">
        <v>0</v>
      </c>
      <c r="Q70" s="87">
        <v>0</v>
      </c>
      <c r="R70" s="87">
        <v>0</v>
      </c>
      <c r="S70" s="87">
        <v>0</v>
      </c>
      <c r="T70" s="87">
        <v>0</v>
      </c>
      <c r="U70" s="87">
        <v>0</v>
      </c>
      <c r="V70" s="87">
        <v>0</v>
      </c>
      <c r="W70" s="87">
        <v>0</v>
      </c>
      <c r="X70" s="87">
        <v>0</v>
      </c>
      <c r="Y70" s="87">
        <v>0</v>
      </c>
      <c r="Z70" s="87">
        <v>0</v>
      </c>
      <c r="AA70" s="87">
        <v>0</v>
      </c>
      <c r="AB70" s="87">
        <v>0</v>
      </c>
      <c r="AC70" s="87">
        <v>0</v>
      </c>
      <c r="AD70" s="87">
        <v>0</v>
      </c>
      <c r="AE70" s="87">
        <v>0</v>
      </c>
      <c r="AF70" s="87">
        <v>0</v>
      </c>
      <c r="AG70" s="87">
        <v>0</v>
      </c>
      <c r="AH70" s="87">
        <v>0</v>
      </c>
      <c r="AI70" s="87">
        <v>0</v>
      </c>
      <c r="AJ70" s="87">
        <v>0</v>
      </c>
    </row>
    <row r="71" spans="1:36" s="73" customFormat="1" ht="15.6" customHeight="1">
      <c r="A71" s="42"/>
      <c r="B71" s="51"/>
      <c r="C71" s="53"/>
      <c r="D71" s="53" t="s">
        <v>297</v>
      </c>
      <c r="E71" s="53"/>
      <c r="F71" s="159" t="s">
        <v>354</v>
      </c>
      <c r="G71" s="9">
        <v>0</v>
      </c>
      <c r="H71" s="88">
        <v>0</v>
      </c>
      <c r="I71" s="88">
        <v>0</v>
      </c>
      <c r="J71" s="88">
        <v>0</v>
      </c>
      <c r="K71" s="88">
        <v>0</v>
      </c>
      <c r="L71" s="88">
        <v>0</v>
      </c>
      <c r="M71" s="88">
        <v>0</v>
      </c>
      <c r="N71" s="88">
        <v>0</v>
      </c>
      <c r="O71" s="88">
        <v>0</v>
      </c>
      <c r="P71" s="88">
        <v>0</v>
      </c>
      <c r="Q71" s="88">
        <v>0</v>
      </c>
      <c r="R71" s="88">
        <v>0</v>
      </c>
      <c r="S71" s="88">
        <v>0</v>
      </c>
      <c r="T71" s="88">
        <v>0</v>
      </c>
      <c r="U71" s="88">
        <v>0</v>
      </c>
      <c r="V71" s="88">
        <v>0</v>
      </c>
      <c r="W71" s="88">
        <v>0</v>
      </c>
      <c r="X71" s="88">
        <v>0</v>
      </c>
      <c r="Y71" s="88">
        <v>0</v>
      </c>
      <c r="Z71" s="88">
        <v>0</v>
      </c>
      <c r="AA71" s="88">
        <v>0</v>
      </c>
      <c r="AB71" s="88">
        <v>0</v>
      </c>
      <c r="AC71" s="88">
        <v>0</v>
      </c>
      <c r="AD71" s="88">
        <v>0</v>
      </c>
      <c r="AE71" s="88">
        <v>0</v>
      </c>
      <c r="AF71" s="88">
        <v>0</v>
      </c>
      <c r="AG71" s="88">
        <v>0</v>
      </c>
      <c r="AH71" s="88">
        <v>0</v>
      </c>
      <c r="AI71" s="88">
        <v>0</v>
      </c>
      <c r="AJ71" s="88">
        <v>0</v>
      </c>
    </row>
    <row r="72" spans="1:36" s="73" customFormat="1" ht="15.6" customHeight="1">
      <c r="A72" s="42"/>
      <c r="B72" s="51"/>
      <c r="C72" s="53"/>
      <c r="D72" s="53" t="s">
        <v>298</v>
      </c>
      <c r="E72" s="53"/>
      <c r="F72" s="159" t="s">
        <v>355</v>
      </c>
      <c r="G72" s="7">
        <v>0</v>
      </c>
      <c r="H72" s="86">
        <v>0</v>
      </c>
      <c r="I72" s="86">
        <v>0</v>
      </c>
      <c r="J72" s="86">
        <v>0</v>
      </c>
      <c r="K72" s="86">
        <v>0</v>
      </c>
      <c r="L72" s="86">
        <v>0</v>
      </c>
      <c r="M72" s="86">
        <v>0</v>
      </c>
      <c r="N72" s="86">
        <v>0</v>
      </c>
      <c r="O72" s="86">
        <v>0</v>
      </c>
      <c r="P72" s="86">
        <v>0</v>
      </c>
      <c r="Q72" s="86">
        <v>0</v>
      </c>
      <c r="R72" s="86">
        <v>0</v>
      </c>
      <c r="S72" s="86">
        <v>0</v>
      </c>
      <c r="T72" s="86">
        <v>0</v>
      </c>
      <c r="U72" s="86">
        <v>0</v>
      </c>
      <c r="V72" s="86">
        <v>0</v>
      </c>
      <c r="W72" s="86">
        <v>0</v>
      </c>
      <c r="X72" s="86">
        <v>0</v>
      </c>
      <c r="Y72" s="86">
        <v>0</v>
      </c>
      <c r="Z72" s="86">
        <v>0</v>
      </c>
      <c r="AA72" s="86">
        <v>0</v>
      </c>
      <c r="AB72" s="86">
        <v>0</v>
      </c>
      <c r="AC72" s="86">
        <v>0</v>
      </c>
      <c r="AD72" s="86">
        <v>0</v>
      </c>
      <c r="AE72" s="86">
        <v>0</v>
      </c>
      <c r="AF72" s="86">
        <v>0</v>
      </c>
      <c r="AG72" s="86">
        <v>0</v>
      </c>
      <c r="AH72" s="86">
        <v>0</v>
      </c>
      <c r="AI72" s="86">
        <v>0</v>
      </c>
      <c r="AJ72" s="86">
        <v>0</v>
      </c>
    </row>
    <row r="73" spans="1:36" s="73" customFormat="1" ht="15.6" customHeight="1">
      <c r="A73" s="42"/>
      <c r="B73" s="53" t="s">
        <v>142</v>
      </c>
      <c r="C73" s="53"/>
      <c r="D73" s="53"/>
      <c r="E73" s="53"/>
      <c r="F73" s="218" t="s">
        <v>358</v>
      </c>
      <c r="G73" s="219">
        <f>G74+G96</f>
        <v>0</v>
      </c>
      <c r="H73" s="220">
        <f t="shared" ref="H73:X73" si="18">H74+H96</f>
        <v>0</v>
      </c>
      <c r="I73" s="221">
        <f t="shared" si="18"/>
        <v>0</v>
      </c>
      <c r="J73" s="221">
        <f t="shared" si="18"/>
        <v>0</v>
      </c>
      <c r="K73" s="221">
        <f t="shared" si="18"/>
        <v>0</v>
      </c>
      <c r="L73" s="221">
        <f t="shared" si="18"/>
        <v>0</v>
      </c>
      <c r="M73" s="221">
        <f t="shared" si="18"/>
        <v>0</v>
      </c>
      <c r="N73" s="221">
        <f t="shared" si="18"/>
        <v>0</v>
      </c>
      <c r="O73" s="221">
        <f t="shared" si="18"/>
        <v>0</v>
      </c>
      <c r="P73" s="221">
        <f t="shared" si="18"/>
        <v>0</v>
      </c>
      <c r="Q73" s="221">
        <f t="shared" si="18"/>
        <v>0</v>
      </c>
      <c r="R73" s="221">
        <f t="shared" si="18"/>
        <v>0</v>
      </c>
      <c r="S73" s="221">
        <f t="shared" si="18"/>
        <v>0</v>
      </c>
      <c r="T73" s="221">
        <f t="shared" si="18"/>
        <v>0</v>
      </c>
      <c r="U73" s="221">
        <f t="shared" si="18"/>
        <v>0</v>
      </c>
      <c r="V73" s="221">
        <f t="shared" si="18"/>
        <v>0</v>
      </c>
      <c r="W73" s="221">
        <f t="shared" si="18"/>
        <v>0</v>
      </c>
      <c r="X73" s="221">
        <f t="shared" si="18"/>
        <v>0</v>
      </c>
      <c r="Y73" s="221">
        <f t="shared" ref="Y73:AJ73" si="19">Y74+Y96</f>
        <v>0</v>
      </c>
      <c r="Z73" s="221">
        <f t="shared" si="19"/>
        <v>0</v>
      </c>
      <c r="AA73" s="221">
        <f t="shared" si="19"/>
        <v>0</v>
      </c>
      <c r="AB73" s="221">
        <f t="shared" si="19"/>
        <v>0</v>
      </c>
      <c r="AC73" s="221">
        <f t="shared" si="19"/>
        <v>0</v>
      </c>
      <c r="AD73" s="221">
        <f t="shared" si="19"/>
        <v>0</v>
      </c>
      <c r="AE73" s="221">
        <f t="shared" si="19"/>
        <v>0</v>
      </c>
      <c r="AF73" s="221">
        <f t="shared" si="19"/>
        <v>0</v>
      </c>
      <c r="AG73" s="221">
        <f t="shared" si="19"/>
        <v>0</v>
      </c>
      <c r="AH73" s="221">
        <f t="shared" si="19"/>
        <v>0</v>
      </c>
      <c r="AI73" s="221">
        <f t="shared" si="19"/>
        <v>0</v>
      </c>
      <c r="AJ73" s="221">
        <f t="shared" si="19"/>
        <v>0</v>
      </c>
    </row>
    <row r="74" spans="1:36" s="73" customFormat="1" ht="15.6" customHeight="1">
      <c r="A74" s="42"/>
      <c r="B74" s="53"/>
      <c r="C74" s="53" t="s">
        <v>140</v>
      </c>
      <c r="D74" s="51"/>
      <c r="E74" s="51"/>
      <c r="F74" s="222" t="s">
        <v>360</v>
      </c>
      <c r="G74" s="140">
        <f>SUM(G75:G95)</f>
        <v>0</v>
      </c>
      <c r="H74" s="223">
        <f t="shared" ref="H74:X74" si="20">SUM(H75:H95)</f>
        <v>0</v>
      </c>
      <c r="I74" s="141">
        <f t="shared" si="20"/>
        <v>0</v>
      </c>
      <c r="J74" s="141">
        <f t="shared" si="20"/>
        <v>0</v>
      </c>
      <c r="K74" s="141">
        <f t="shared" si="20"/>
        <v>0</v>
      </c>
      <c r="L74" s="141">
        <f t="shared" si="20"/>
        <v>0</v>
      </c>
      <c r="M74" s="141">
        <f t="shared" si="20"/>
        <v>0</v>
      </c>
      <c r="N74" s="141">
        <f t="shared" si="20"/>
        <v>0</v>
      </c>
      <c r="O74" s="141">
        <f t="shared" si="20"/>
        <v>0</v>
      </c>
      <c r="P74" s="141">
        <f t="shared" si="20"/>
        <v>0</v>
      </c>
      <c r="Q74" s="141">
        <f t="shared" si="20"/>
        <v>0</v>
      </c>
      <c r="R74" s="141">
        <f t="shared" si="20"/>
        <v>0</v>
      </c>
      <c r="S74" s="141">
        <f t="shared" si="20"/>
        <v>0</v>
      </c>
      <c r="T74" s="141">
        <f t="shared" si="20"/>
        <v>0</v>
      </c>
      <c r="U74" s="141">
        <f t="shared" si="20"/>
        <v>0</v>
      </c>
      <c r="V74" s="141">
        <f t="shared" si="20"/>
        <v>0</v>
      </c>
      <c r="W74" s="141">
        <f t="shared" si="20"/>
        <v>0</v>
      </c>
      <c r="X74" s="141">
        <f t="shared" si="20"/>
        <v>0</v>
      </c>
      <c r="Y74" s="141">
        <f t="shared" ref="Y74:AJ74" si="21">SUM(Y75:Y95)</f>
        <v>0</v>
      </c>
      <c r="Z74" s="141">
        <f t="shared" si="21"/>
        <v>0</v>
      </c>
      <c r="AA74" s="141">
        <f t="shared" si="21"/>
        <v>0</v>
      </c>
      <c r="AB74" s="141">
        <f t="shared" si="21"/>
        <v>0</v>
      </c>
      <c r="AC74" s="141">
        <f t="shared" si="21"/>
        <v>0</v>
      </c>
      <c r="AD74" s="141">
        <f t="shared" si="21"/>
        <v>0</v>
      </c>
      <c r="AE74" s="141">
        <f t="shared" si="21"/>
        <v>0</v>
      </c>
      <c r="AF74" s="141">
        <f t="shared" si="21"/>
        <v>0</v>
      </c>
      <c r="AG74" s="141">
        <f t="shared" si="21"/>
        <v>0</v>
      </c>
      <c r="AH74" s="141">
        <f t="shared" si="21"/>
        <v>0</v>
      </c>
      <c r="AI74" s="141">
        <f t="shared" si="21"/>
        <v>0</v>
      </c>
      <c r="AJ74" s="141">
        <f t="shared" si="21"/>
        <v>0</v>
      </c>
    </row>
    <row r="75" spans="1:36" s="73" customFormat="1" ht="15.6" customHeight="1">
      <c r="A75" s="42"/>
      <c r="B75" s="51"/>
      <c r="C75" s="51"/>
      <c r="D75" s="53" t="s">
        <v>140</v>
      </c>
      <c r="E75" s="51"/>
      <c r="F75" s="224" t="s">
        <v>14</v>
      </c>
      <c r="G75" s="10">
        <v>0</v>
      </c>
      <c r="H75" s="75">
        <v>0</v>
      </c>
      <c r="I75" s="75">
        <v>0</v>
      </c>
      <c r="J75" s="75">
        <v>0</v>
      </c>
      <c r="K75" s="75">
        <v>0</v>
      </c>
      <c r="L75" s="75">
        <v>0</v>
      </c>
      <c r="M75" s="75">
        <v>0</v>
      </c>
      <c r="N75" s="75">
        <v>0</v>
      </c>
      <c r="O75" s="75">
        <v>0</v>
      </c>
      <c r="P75" s="75">
        <v>0</v>
      </c>
      <c r="Q75" s="75">
        <v>0</v>
      </c>
      <c r="R75" s="75">
        <v>0</v>
      </c>
      <c r="S75" s="75">
        <v>0</v>
      </c>
      <c r="T75" s="75">
        <v>0</v>
      </c>
      <c r="U75" s="75">
        <v>0</v>
      </c>
      <c r="V75" s="75">
        <v>0</v>
      </c>
      <c r="W75" s="75">
        <v>0</v>
      </c>
      <c r="X75" s="75">
        <v>0</v>
      </c>
      <c r="Y75" s="75">
        <v>0</v>
      </c>
      <c r="Z75" s="75">
        <v>0</v>
      </c>
      <c r="AA75" s="75">
        <v>0</v>
      </c>
      <c r="AB75" s="75">
        <v>0</v>
      </c>
      <c r="AC75" s="75">
        <v>0</v>
      </c>
      <c r="AD75" s="75">
        <v>0</v>
      </c>
      <c r="AE75" s="75">
        <v>0</v>
      </c>
      <c r="AF75" s="75">
        <v>0</v>
      </c>
      <c r="AG75" s="75">
        <v>0</v>
      </c>
      <c r="AH75" s="75">
        <v>0</v>
      </c>
      <c r="AI75" s="75">
        <v>0</v>
      </c>
      <c r="AJ75" s="75">
        <v>0</v>
      </c>
    </row>
    <row r="76" spans="1:36" s="73" customFormat="1" ht="15.6" customHeight="1">
      <c r="A76" s="42"/>
      <c r="B76" s="51"/>
      <c r="C76" s="51"/>
      <c r="D76" s="53" t="s">
        <v>142</v>
      </c>
      <c r="E76" s="51"/>
      <c r="F76" s="59" t="s">
        <v>15</v>
      </c>
      <c r="G76" s="10">
        <v>0</v>
      </c>
      <c r="H76" s="75">
        <v>0</v>
      </c>
      <c r="I76" s="75">
        <v>0</v>
      </c>
      <c r="J76" s="75">
        <v>0</v>
      </c>
      <c r="K76" s="75">
        <v>0</v>
      </c>
      <c r="L76" s="75">
        <v>0</v>
      </c>
      <c r="M76" s="75">
        <v>0</v>
      </c>
      <c r="N76" s="75">
        <v>0</v>
      </c>
      <c r="O76" s="75">
        <v>0</v>
      </c>
      <c r="P76" s="75">
        <v>0</v>
      </c>
      <c r="Q76" s="75">
        <v>0</v>
      </c>
      <c r="R76" s="75">
        <v>0</v>
      </c>
      <c r="S76" s="75">
        <v>0</v>
      </c>
      <c r="T76" s="75">
        <v>0</v>
      </c>
      <c r="U76" s="75">
        <v>0</v>
      </c>
      <c r="V76" s="75">
        <v>0</v>
      </c>
      <c r="W76" s="75">
        <v>0</v>
      </c>
      <c r="X76" s="75">
        <v>0</v>
      </c>
      <c r="Y76" s="75">
        <v>0</v>
      </c>
      <c r="Z76" s="75">
        <v>0</v>
      </c>
      <c r="AA76" s="75">
        <v>0</v>
      </c>
      <c r="AB76" s="75">
        <v>0</v>
      </c>
      <c r="AC76" s="75">
        <v>0</v>
      </c>
      <c r="AD76" s="75">
        <v>0</v>
      </c>
      <c r="AE76" s="75">
        <v>0</v>
      </c>
      <c r="AF76" s="75">
        <v>0</v>
      </c>
      <c r="AG76" s="75">
        <v>0</v>
      </c>
      <c r="AH76" s="75">
        <v>0</v>
      </c>
      <c r="AI76" s="75">
        <v>0</v>
      </c>
      <c r="AJ76" s="75">
        <v>0</v>
      </c>
    </row>
    <row r="77" spans="1:36" s="73" customFormat="1" ht="15.6" customHeight="1">
      <c r="A77" s="42"/>
      <c r="B77" s="51"/>
      <c r="C77" s="51"/>
      <c r="D77" s="53" t="s">
        <v>143</v>
      </c>
      <c r="E77" s="51"/>
      <c r="F77" s="59" t="s">
        <v>16</v>
      </c>
      <c r="G77" s="10">
        <v>0</v>
      </c>
      <c r="H77" s="75">
        <v>0</v>
      </c>
      <c r="I77" s="75">
        <v>0</v>
      </c>
      <c r="J77" s="75">
        <v>0</v>
      </c>
      <c r="K77" s="75">
        <v>0</v>
      </c>
      <c r="L77" s="75">
        <v>0</v>
      </c>
      <c r="M77" s="75">
        <v>0</v>
      </c>
      <c r="N77" s="75">
        <v>0</v>
      </c>
      <c r="O77" s="75">
        <v>0</v>
      </c>
      <c r="P77" s="75">
        <v>0</v>
      </c>
      <c r="Q77" s="75">
        <v>0</v>
      </c>
      <c r="R77" s="75">
        <v>0</v>
      </c>
      <c r="S77" s="75">
        <v>0</v>
      </c>
      <c r="T77" s="75">
        <v>0</v>
      </c>
      <c r="U77" s="75">
        <v>0</v>
      </c>
      <c r="V77" s="75">
        <v>0</v>
      </c>
      <c r="W77" s="75">
        <v>0</v>
      </c>
      <c r="X77" s="75">
        <v>0</v>
      </c>
      <c r="Y77" s="75">
        <v>0</v>
      </c>
      <c r="Z77" s="75">
        <v>0</v>
      </c>
      <c r="AA77" s="75">
        <v>0</v>
      </c>
      <c r="AB77" s="75">
        <v>0</v>
      </c>
      <c r="AC77" s="75">
        <v>0</v>
      </c>
      <c r="AD77" s="75">
        <v>0</v>
      </c>
      <c r="AE77" s="75">
        <v>0</v>
      </c>
      <c r="AF77" s="75">
        <v>0</v>
      </c>
      <c r="AG77" s="75">
        <v>0</v>
      </c>
      <c r="AH77" s="75">
        <v>0</v>
      </c>
      <c r="AI77" s="75">
        <v>0</v>
      </c>
      <c r="AJ77" s="75">
        <v>0</v>
      </c>
    </row>
    <row r="78" spans="1:36" s="73" customFormat="1" ht="15.6" customHeight="1">
      <c r="A78" s="42"/>
      <c r="B78" s="51"/>
      <c r="C78" s="51"/>
      <c r="D78" s="53" t="s">
        <v>144</v>
      </c>
      <c r="E78" s="51"/>
      <c r="F78" s="59" t="s">
        <v>17</v>
      </c>
      <c r="G78" s="10">
        <v>0</v>
      </c>
      <c r="H78" s="75">
        <v>0</v>
      </c>
      <c r="I78" s="75">
        <v>0</v>
      </c>
      <c r="J78" s="75">
        <v>0</v>
      </c>
      <c r="K78" s="75">
        <v>0</v>
      </c>
      <c r="L78" s="75">
        <v>0</v>
      </c>
      <c r="M78" s="75">
        <v>0</v>
      </c>
      <c r="N78" s="75">
        <v>0</v>
      </c>
      <c r="O78" s="75">
        <v>0</v>
      </c>
      <c r="P78" s="75">
        <v>0</v>
      </c>
      <c r="Q78" s="75">
        <v>0</v>
      </c>
      <c r="R78" s="75">
        <v>0</v>
      </c>
      <c r="S78" s="75">
        <v>0</v>
      </c>
      <c r="T78" s="75">
        <v>0</v>
      </c>
      <c r="U78" s="75">
        <v>0</v>
      </c>
      <c r="V78" s="75">
        <v>0</v>
      </c>
      <c r="W78" s="75">
        <v>0</v>
      </c>
      <c r="X78" s="75">
        <v>0</v>
      </c>
      <c r="Y78" s="75">
        <v>0</v>
      </c>
      <c r="Z78" s="75">
        <v>0</v>
      </c>
      <c r="AA78" s="75">
        <v>0</v>
      </c>
      <c r="AB78" s="75">
        <v>0</v>
      </c>
      <c r="AC78" s="75">
        <v>0</v>
      </c>
      <c r="AD78" s="75">
        <v>0</v>
      </c>
      <c r="AE78" s="75">
        <v>0</v>
      </c>
      <c r="AF78" s="75">
        <v>0</v>
      </c>
      <c r="AG78" s="75">
        <v>0</v>
      </c>
      <c r="AH78" s="75">
        <v>0</v>
      </c>
      <c r="AI78" s="75">
        <v>0</v>
      </c>
      <c r="AJ78" s="75">
        <v>0</v>
      </c>
    </row>
    <row r="79" spans="1:36" s="73" customFormat="1" ht="15.6" customHeight="1">
      <c r="A79" s="42"/>
      <c r="B79" s="51"/>
      <c r="C79" s="51"/>
      <c r="D79" s="53" t="s">
        <v>145</v>
      </c>
      <c r="E79" s="51"/>
      <c r="F79" s="59" t="s">
        <v>18</v>
      </c>
      <c r="G79" s="10">
        <v>0</v>
      </c>
      <c r="H79" s="75">
        <v>0</v>
      </c>
      <c r="I79" s="75">
        <v>0</v>
      </c>
      <c r="J79" s="75">
        <v>0</v>
      </c>
      <c r="K79" s="75">
        <v>0</v>
      </c>
      <c r="L79" s="75">
        <v>0</v>
      </c>
      <c r="M79" s="75">
        <v>0</v>
      </c>
      <c r="N79" s="75">
        <v>0</v>
      </c>
      <c r="O79" s="75">
        <v>0</v>
      </c>
      <c r="P79" s="75">
        <v>0</v>
      </c>
      <c r="Q79" s="75">
        <v>0</v>
      </c>
      <c r="R79" s="75">
        <v>0</v>
      </c>
      <c r="S79" s="75">
        <v>0</v>
      </c>
      <c r="T79" s="75">
        <v>0</v>
      </c>
      <c r="U79" s="75">
        <v>0</v>
      </c>
      <c r="V79" s="75">
        <v>0</v>
      </c>
      <c r="W79" s="75">
        <v>0</v>
      </c>
      <c r="X79" s="75">
        <v>0</v>
      </c>
      <c r="Y79" s="75">
        <v>0</v>
      </c>
      <c r="Z79" s="75">
        <v>0</v>
      </c>
      <c r="AA79" s="75">
        <v>0</v>
      </c>
      <c r="AB79" s="75">
        <v>0</v>
      </c>
      <c r="AC79" s="75">
        <v>0</v>
      </c>
      <c r="AD79" s="75">
        <v>0</v>
      </c>
      <c r="AE79" s="75">
        <v>0</v>
      </c>
      <c r="AF79" s="75">
        <v>0</v>
      </c>
      <c r="AG79" s="75">
        <v>0</v>
      </c>
      <c r="AH79" s="75">
        <v>0</v>
      </c>
      <c r="AI79" s="75">
        <v>0</v>
      </c>
      <c r="AJ79" s="75">
        <v>0</v>
      </c>
    </row>
    <row r="80" spans="1:36" s="73" customFormat="1" ht="15.6" customHeight="1">
      <c r="A80" s="42"/>
      <c r="B80" s="51"/>
      <c r="C80" s="51"/>
      <c r="D80" s="53" t="s">
        <v>151</v>
      </c>
      <c r="E80" s="51"/>
      <c r="F80" s="59" t="s">
        <v>19</v>
      </c>
      <c r="G80" s="10">
        <v>0</v>
      </c>
      <c r="H80" s="75">
        <v>0</v>
      </c>
      <c r="I80" s="75">
        <v>0</v>
      </c>
      <c r="J80" s="75">
        <v>0</v>
      </c>
      <c r="K80" s="75">
        <v>0</v>
      </c>
      <c r="L80" s="75">
        <v>0</v>
      </c>
      <c r="M80" s="75">
        <v>0</v>
      </c>
      <c r="N80" s="75">
        <v>0</v>
      </c>
      <c r="O80" s="75">
        <v>0</v>
      </c>
      <c r="P80" s="75">
        <v>0</v>
      </c>
      <c r="Q80" s="75">
        <v>0</v>
      </c>
      <c r="R80" s="75">
        <v>0</v>
      </c>
      <c r="S80" s="75">
        <v>0</v>
      </c>
      <c r="T80" s="75">
        <v>0</v>
      </c>
      <c r="U80" s="75">
        <v>0</v>
      </c>
      <c r="V80" s="75">
        <v>0</v>
      </c>
      <c r="W80" s="75">
        <v>0</v>
      </c>
      <c r="X80" s="75">
        <v>0</v>
      </c>
      <c r="Y80" s="75">
        <v>0</v>
      </c>
      <c r="Z80" s="75">
        <v>0</v>
      </c>
      <c r="AA80" s="75">
        <v>0</v>
      </c>
      <c r="AB80" s="75">
        <v>0</v>
      </c>
      <c r="AC80" s="75">
        <v>0</v>
      </c>
      <c r="AD80" s="75">
        <v>0</v>
      </c>
      <c r="AE80" s="75">
        <v>0</v>
      </c>
      <c r="AF80" s="75">
        <v>0</v>
      </c>
      <c r="AG80" s="75">
        <v>0</v>
      </c>
      <c r="AH80" s="75">
        <v>0</v>
      </c>
      <c r="AI80" s="75">
        <v>0</v>
      </c>
      <c r="AJ80" s="75">
        <v>0</v>
      </c>
    </row>
    <row r="81" spans="1:36" s="73" customFormat="1" ht="15.6" customHeight="1">
      <c r="A81" s="42"/>
      <c r="B81" s="51"/>
      <c r="C81" s="51"/>
      <c r="D81" s="53" t="s">
        <v>146</v>
      </c>
      <c r="E81" s="51"/>
      <c r="F81" s="59" t="s">
        <v>20</v>
      </c>
      <c r="G81" s="10">
        <v>0</v>
      </c>
      <c r="H81" s="75">
        <v>0</v>
      </c>
      <c r="I81" s="75">
        <v>0</v>
      </c>
      <c r="J81" s="75">
        <v>0</v>
      </c>
      <c r="K81" s="75">
        <v>0</v>
      </c>
      <c r="L81" s="75">
        <v>0</v>
      </c>
      <c r="M81" s="75">
        <v>0</v>
      </c>
      <c r="N81" s="75">
        <v>0</v>
      </c>
      <c r="O81" s="75">
        <v>0</v>
      </c>
      <c r="P81" s="75">
        <v>0</v>
      </c>
      <c r="Q81" s="75">
        <v>0</v>
      </c>
      <c r="R81" s="75">
        <v>0</v>
      </c>
      <c r="S81" s="75">
        <v>0</v>
      </c>
      <c r="T81" s="75">
        <v>0</v>
      </c>
      <c r="U81" s="75">
        <v>0</v>
      </c>
      <c r="V81" s="75">
        <v>0</v>
      </c>
      <c r="W81" s="75">
        <v>0</v>
      </c>
      <c r="X81" s="75">
        <v>0</v>
      </c>
      <c r="Y81" s="75">
        <v>0</v>
      </c>
      <c r="Z81" s="75">
        <v>0</v>
      </c>
      <c r="AA81" s="75">
        <v>0</v>
      </c>
      <c r="AB81" s="75">
        <v>0</v>
      </c>
      <c r="AC81" s="75">
        <v>0</v>
      </c>
      <c r="AD81" s="75">
        <v>0</v>
      </c>
      <c r="AE81" s="75">
        <v>0</v>
      </c>
      <c r="AF81" s="75">
        <v>0</v>
      </c>
      <c r="AG81" s="75">
        <v>0</v>
      </c>
      <c r="AH81" s="75">
        <v>0</v>
      </c>
      <c r="AI81" s="75">
        <v>0</v>
      </c>
      <c r="AJ81" s="75">
        <v>0</v>
      </c>
    </row>
    <row r="82" spans="1:36" s="73" customFormat="1" ht="15.6" customHeight="1">
      <c r="A82" s="42"/>
      <c r="B82" s="51"/>
      <c r="C82" s="51"/>
      <c r="D82" s="53" t="s">
        <v>152</v>
      </c>
      <c r="E82" s="51"/>
      <c r="F82" s="59" t="s">
        <v>21</v>
      </c>
      <c r="G82" s="10">
        <v>0</v>
      </c>
      <c r="H82" s="75">
        <v>0</v>
      </c>
      <c r="I82" s="75">
        <v>0</v>
      </c>
      <c r="J82" s="75">
        <v>0</v>
      </c>
      <c r="K82" s="75">
        <v>0</v>
      </c>
      <c r="L82" s="75">
        <v>0</v>
      </c>
      <c r="M82" s="75">
        <v>0</v>
      </c>
      <c r="N82" s="75">
        <v>0</v>
      </c>
      <c r="O82" s="75">
        <v>0</v>
      </c>
      <c r="P82" s="75">
        <v>0</v>
      </c>
      <c r="Q82" s="75">
        <v>0</v>
      </c>
      <c r="R82" s="75">
        <v>0</v>
      </c>
      <c r="S82" s="75">
        <v>0</v>
      </c>
      <c r="T82" s="75">
        <v>0</v>
      </c>
      <c r="U82" s="75">
        <v>0</v>
      </c>
      <c r="V82" s="75">
        <v>0</v>
      </c>
      <c r="W82" s="75">
        <v>0</v>
      </c>
      <c r="X82" s="75">
        <v>0</v>
      </c>
      <c r="Y82" s="75">
        <v>0</v>
      </c>
      <c r="Z82" s="75">
        <v>0</v>
      </c>
      <c r="AA82" s="75">
        <v>0</v>
      </c>
      <c r="AB82" s="75">
        <v>0</v>
      </c>
      <c r="AC82" s="75">
        <v>0</v>
      </c>
      <c r="AD82" s="75">
        <v>0</v>
      </c>
      <c r="AE82" s="75">
        <v>0</v>
      </c>
      <c r="AF82" s="75">
        <v>0</v>
      </c>
      <c r="AG82" s="75">
        <v>0</v>
      </c>
      <c r="AH82" s="75">
        <v>0</v>
      </c>
      <c r="AI82" s="75">
        <v>0</v>
      </c>
      <c r="AJ82" s="75">
        <v>0</v>
      </c>
    </row>
    <row r="83" spans="1:36" s="73" customFormat="1" ht="15.6" customHeight="1">
      <c r="A83" s="42"/>
      <c r="B83" s="51"/>
      <c r="C83" s="51"/>
      <c r="D83" s="53" t="s">
        <v>297</v>
      </c>
      <c r="E83" s="51"/>
      <c r="F83" s="59" t="s">
        <v>22</v>
      </c>
      <c r="G83" s="10">
        <v>0</v>
      </c>
      <c r="H83" s="75">
        <v>0</v>
      </c>
      <c r="I83" s="75">
        <v>0</v>
      </c>
      <c r="J83" s="75">
        <v>0</v>
      </c>
      <c r="K83" s="75">
        <v>0</v>
      </c>
      <c r="L83" s="75">
        <v>0</v>
      </c>
      <c r="M83" s="75">
        <v>0</v>
      </c>
      <c r="N83" s="75">
        <v>0</v>
      </c>
      <c r="O83" s="75">
        <v>0</v>
      </c>
      <c r="P83" s="75">
        <v>0</v>
      </c>
      <c r="Q83" s="75">
        <v>0</v>
      </c>
      <c r="R83" s="75">
        <v>0</v>
      </c>
      <c r="S83" s="75">
        <v>0</v>
      </c>
      <c r="T83" s="75">
        <v>0</v>
      </c>
      <c r="U83" s="75">
        <v>0</v>
      </c>
      <c r="V83" s="75">
        <v>0</v>
      </c>
      <c r="W83" s="75">
        <v>0</v>
      </c>
      <c r="X83" s="75">
        <v>0</v>
      </c>
      <c r="Y83" s="75">
        <v>0</v>
      </c>
      <c r="Z83" s="75">
        <v>0</v>
      </c>
      <c r="AA83" s="75">
        <v>0</v>
      </c>
      <c r="AB83" s="75">
        <v>0</v>
      </c>
      <c r="AC83" s="75">
        <v>0</v>
      </c>
      <c r="AD83" s="75">
        <v>0</v>
      </c>
      <c r="AE83" s="75">
        <v>0</v>
      </c>
      <c r="AF83" s="75">
        <v>0</v>
      </c>
      <c r="AG83" s="75">
        <v>0</v>
      </c>
      <c r="AH83" s="75">
        <v>0</v>
      </c>
      <c r="AI83" s="75">
        <v>0</v>
      </c>
      <c r="AJ83" s="75">
        <v>0</v>
      </c>
    </row>
    <row r="84" spans="1:36" s="73" customFormat="1" ht="15.6" customHeight="1">
      <c r="A84" s="42"/>
      <c r="B84" s="51"/>
      <c r="C84" s="51"/>
      <c r="D84" s="53" t="s">
        <v>298</v>
      </c>
      <c r="E84" s="51"/>
      <c r="F84" s="59" t="s">
        <v>23</v>
      </c>
      <c r="G84" s="10">
        <v>0</v>
      </c>
      <c r="H84" s="75">
        <v>0</v>
      </c>
      <c r="I84" s="75">
        <v>0</v>
      </c>
      <c r="J84" s="75">
        <v>0</v>
      </c>
      <c r="K84" s="75">
        <v>0</v>
      </c>
      <c r="L84" s="75">
        <v>0</v>
      </c>
      <c r="M84" s="75">
        <v>0</v>
      </c>
      <c r="N84" s="75">
        <v>0</v>
      </c>
      <c r="O84" s="75">
        <v>0</v>
      </c>
      <c r="P84" s="75">
        <v>0</v>
      </c>
      <c r="Q84" s="75">
        <v>0</v>
      </c>
      <c r="R84" s="75">
        <v>0</v>
      </c>
      <c r="S84" s="75">
        <v>0</v>
      </c>
      <c r="T84" s="75">
        <v>0</v>
      </c>
      <c r="U84" s="75">
        <v>0</v>
      </c>
      <c r="V84" s="75">
        <v>0</v>
      </c>
      <c r="W84" s="75">
        <v>0</v>
      </c>
      <c r="X84" s="75">
        <v>0</v>
      </c>
      <c r="Y84" s="75">
        <v>0</v>
      </c>
      <c r="Z84" s="75">
        <v>0</v>
      </c>
      <c r="AA84" s="75">
        <v>0</v>
      </c>
      <c r="AB84" s="75">
        <v>0</v>
      </c>
      <c r="AC84" s="75">
        <v>0</v>
      </c>
      <c r="AD84" s="75">
        <v>0</v>
      </c>
      <c r="AE84" s="75">
        <v>0</v>
      </c>
      <c r="AF84" s="75">
        <v>0</v>
      </c>
      <c r="AG84" s="75">
        <v>0</v>
      </c>
      <c r="AH84" s="75">
        <v>0</v>
      </c>
      <c r="AI84" s="75">
        <v>0</v>
      </c>
      <c r="AJ84" s="75">
        <v>0</v>
      </c>
    </row>
    <row r="85" spans="1:36" s="73" customFormat="1" ht="15.6" customHeight="1">
      <c r="A85" s="42"/>
      <c r="B85" s="51"/>
      <c r="C85" s="51"/>
      <c r="D85" s="53" t="s">
        <v>299</v>
      </c>
      <c r="E85" s="51"/>
      <c r="F85" s="59" t="s">
        <v>24</v>
      </c>
      <c r="G85" s="10">
        <v>0</v>
      </c>
      <c r="H85" s="75">
        <v>0</v>
      </c>
      <c r="I85" s="75">
        <v>0</v>
      </c>
      <c r="J85" s="75">
        <v>0</v>
      </c>
      <c r="K85" s="75">
        <v>0</v>
      </c>
      <c r="L85" s="75">
        <v>0</v>
      </c>
      <c r="M85" s="75">
        <v>0</v>
      </c>
      <c r="N85" s="75">
        <v>0</v>
      </c>
      <c r="O85" s="75">
        <v>0</v>
      </c>
      <c r="P85" s="75">
        <v>0</v>
      </c>
      <c r="Q85" s="75">
        <v>0</v>
      </c>
      <c r="R85" s="75">
        <v>0</v>
      </c>
      <c r="S85" s="75">
        <v>0</v>
      </c>
      <c r="T85" s="75">
        <v>0</v>
      </c>
      <c r="U85" s="75">
        <v>0</v>
      </c>
      <c r="V85" s="75">
        <v>0</v>
      </c>
      <c r="W85" s="75">
        <v>0</v>
      </c>
      <c r="X85" s="75">
        <v>0</v>
      </c>
      <c r="Y85" s="75">
        <v>0</v>
      </c>
      <c r="Z85" s="75">
        <v>0</v>
      </c>
      <c r="AA85" s="75">
        <v>0</v>
      </c>
      <c r="AB85" s="75">
        <v>0</v>
      </c>
      <c r="AC85" s="75">
        <v>0</v>
      </c>
      <c r="AD85" s="75">
        <v>0</v>
      </c>
      <c r="AE85" s="75">
        <v>0</v>
      </c>
      <c r="AF85" s="75">
        <v>0</v>
      </c>
      <c r="AG85" s="75">
        <v>0</v>
      </c>
      <c r="AH85" s="75">
        <v>0</v>
      </c>
      <c r="AI85" s="75">
        <v>0</v>
      </c>
      <c r="AJ85" s="75">
        <v>0</v>
      </c>
    </row>
    <row r="86" spans="1:36" s="73" customFormat="1" ht="15.6" customHeight="1">
      <c r="A86" s="42"/>
      <c r="B86" s="51"/>
      <c r="C86" s="51"/>
      <c r="D86" s="53" t="s">
        <v>303</v>
      </c>
      <c r="E86" s="51"/>
      <c r="F86" s="59" t="s">
        <v>25</v>
      </c>
      <c r="G86" s="10">
        <v>0</v>
      </c>
      <c r="H86" s="75">
        <v>0</v>
      </c>
      <c r="I86" s="75">
        <v>0</v>
      </c>
      <c r="J86" s="75">
        <v>0</v>
      </c>
      <c r="K86" s="75">
        <v>0</v>
      </c>
      <c r="L86" s="75">
        <v>0</v>
      </c>
      <c r="M86" s="75">
        <v>0</v>
      </c>
      <c r="N86" s="75">
        <v>0</v>
      </c>
      <c r="O86" s="75">
        <v>0</v>
      </c>
      <c r="P86" s="75">
        <v>0</v>
      </c>
      <c r="Q86" s="75">
        <v>0</v>
      </c>
      <c r="R86" s="75">
        <v>0</v>
      </c>
      <c r="S86" s="75">
        <v>0</v>
      </c>
      <c r="T86" s="75">
        <v>0</v>
      </c>
      <c r="U86" s="75">
        <v>0</v>
      </c>
      <c r="V86" s="75">
        <v>0</v>
      </c>
      <c r="W86" s="75">
        <v>0</v>
      </c>
      <c r="X86" s="75">
        <v>0</v>
      </c>
      <c r="Y86" s="75">
        <v>0</v>
      </c>
      <c r="Z86" s="75">
        <v>0</v>
      </c>
      <c r="AA86" s="75">
        <v>0</v>
      </c>
      <c r="AB86" s="75">
        <v>0</v>
      </c>
      <c r="AC86" s="75">
        <v>0</v>
      </c>
      <c r="AD86" s="75">
        <v>0</v>
      </c>
      <c r="AE86" s="75">
        <v>0</v>
      </c>
      <c r="AF86" s="75">
        <v>0</v>
      </c>
      <c r="AG86" s="75">
        <v>0</v>
      </c>
      <c r="AH86" s="75">
        <v>0</v>
      </c>
      <c r="AI86" s="75">
        <v>0</v>
      </c>
      <c r="AJ86" s="75">
        <v>0</v>
      </c>
    </row>
    <row r="87" spans="1:36" s="73" customFormat="1" ht="15.6" customHeight="1">
      <c r="A87" s="42"/>
      <c r="B87" s="51"/>
      <c r="C87" s="51"/>
      <c r="D87" s="53" t="s">
        <v>304</v>
      </c>
      <c r="E87" s="51"/>
      <c r="F87" s="59" t="s">
        <v>26</v>
      </c>
      <c r="G87" s="10">
        <v>0</v>
      </c>
      <c r="H87" s="75">
        <v>0</v>
      </c>
      <c r="I87" s="75">
        <v>0</v>
      </c>
      <c r="J87" s="75">
        <v>0</v>
      </c>
      <c r="K87" s="75">
        <v>0</v>
      </c>
      <c r="L87" s="75">
        <v>0</v>
      </c>
      <c r="M87" s="75">
        <v>0</v>
      </c>
      <c r="N87" s="75">
        <v>0</v>
      </c>
      <c r="O87" s="75">
        <v>0</v>
      </c>
      <c r="P87" s="75">
        <v>0</v>
      </c>
      <c r="Q87" s="75">
        <v>0</v>
      </c>
      <c r="R87" s="75">
        <v>0</v>
      </c>
      <c r="S87" s="75">
        <v>0</v>
      </c>
      <c r="T87" s="75">
        <v>0</v>
      </c>
      <c r="U87" s="75">
        <v>0</v>
      </c>
      <c r="V87" s="75">
        <v>0</v>
      </c>
      <c r="W87" s="75">
        <v>0</v>
      </c>
      <c r="X87" s="75">
        <v>0</v>
      </c>
      <c r="Y87" s="75">
        <v>0</v>
      </c>
      <c r="Z87" s="75">
        <v>0</v>
      </c>
      <c r="AA87" s="75">
        <v>0</v>
      </c>
      <c r="AB87" s="75">
        <v>0</v>
      </c>
      <c r="AC87" s="75">
        <v>0</v>
      </c>
      <c r="AD87" s="75">
        <v>0</v>
      </c>
      <c r="AE87" s="75">
        <v>0</v>
      </c>
      <c r="AF87" s="75">
        <v>0</v>
      </c>
      <c r="AG87" s="75">
        <v>0</v>
      </c>
      <c r="AH87" s="75">
        <v>0</v>
      </c>
      <c r="AI87" s="75">
        <v>0</v>
      </c>
      <c r="AJ87" s="75">
        <v>0</v>
      </c>
    </row>
    <row r="88" spans="1:36" s="73" customFormat="1" ht="15.6" customHeight="1">
      <c r="A88" s="42"/>
      <c r="B88" s="51"/>
      <c r="C88" s="51"/>
      <c r="D88" s="53" t="s">
        <v>305</v>
      </c>
      <c r="E88" s="51"/>
      <c r="F88" s="59" t="s">
        <v>27</v>
      </c>
      <c r="G88" s="10">
        <v>0</v>
      </c>
      <c r="H88" s="75">
        <v>0</v>
      </c>
      <c r="I88" s="75">
        <v>0</v>
      </c>
      <c r="J88" s="75">
        <v>0</v>
      </c>
      <c r="K88" s="75">
        <v>0</v>
      </c>
      <c r="L88" s="75">
        <v>0</v>
      </c>
      <c r="M88" s="75">
        <v>0</v>
      </c>
      <c r="N88" s="75">
        <v>0</v>
      </c>
      <c r="O88" s="75">
        <v>0</v>
      </c>
      <c r="P88" s="75">
        <v>0</v>
      </c>
      <c r="Q88" s="75">
        <v>0</v>
      </c>
      <c r="R88" s="75">
        <v>0</v>
      </c>
      <c r="S88" s="75">
        <v>0</v>
      </c>
      <c r="T88" s="75">
        <v>0</v>
      </c>
      <c r="U88" s="75">
        <v>0</v>
      </c>
      <c r="V88" s="75">
        <v>0</v>
      </c>
      <c r="W88" s="75">
        <v>0</v>
      </c>
      <c r="X88" s="75">
        <v>0</v>
      </c>
      <c r="Y88" s="75">
        <v>0</v>
      </c>
      <c r="Z88" s="75">
        <v>0</v>
      </c>
      <c r="AA88" s="75">
        <v>0</v>
      </c>
      <c r="AB88" s="75">
        <v>0</v>
      </c>
      <c r="AC88" s="75">
        <v>0</v>
      </c>
      <c r="AD88" s="75">
        <v>0</v>
      </c>
      <c r="AE88" s="75">
        <v>0</v>
      </c>
      <c r="AF88" s="75">
        <v>0</v>
      </c>
      <c r="AG88" s="75">
        <v>0</v>
      </c>
      <c r="AH88" s="75">
        <v>0</v>
      </c>
      <c r="AI88" s="75">
        <v>0</v>
      </c>
      <c r="AJ88" s="75">
        <v>0</v>
      </c>
    </row>
    <row r="89" spans="1:36" s="73" customFormat="1" ht="15.6" customHeight="1">
      <c r="A89" s="42"/>
      <c r="B89" s="51"/>
      <c r="C89" s="51"/>
      <c r="D89" s="53" t="s">
        <v>306</v>
      </c>
      <c r="E89" s="51"/>
      <c r="F89" s="59" t="s">
        <v>28</v>
      </c>
      <c r="G89" s="10">
        <v>0</v>
      </c>
      <c r="H89" s="75">
        <v>0</v>
      </c>
      <c r="I89" s="75">
        <v>0</v>
      </c>
      <c r="J89" s="75">
        <v>0</v>
      </c>
      <c r="K89" s="75">
        <v>0</v>
      </c>
      <c r="L89" s="75">
        <v>0</v>
      </c>
      <c r="M89" s="75">
        <v>0</v>
      </c>
      <c r="N89" s="75">
        <v>0</v>
      </c>
      <c r="O89" s="75">
        <v>0</v>
      </c>
      <c r="P89" s="75">
        <v>0</v>
      </c>
      <c r="Q89" s="75">
        <v>0</v>
      </c>
      <c r="R89" s="75">
        <v>0</v>
      </c>
      <c r="S89" s="75">
        <v>0</v>
      </c>
      <c r="T89" s="75">
        <v>0</v>
      </c>
      <c r="U89" s="75">
        <v>0</v>
      </c>
      <c r="V89" s="75">
        <v>0</v>
      </c>
      <c r="W89" s="75">
        <v>0</v>
      </c>
      <c r="X89" s="75">
        <v>0</v>
      </c>
      <c r="Y89" s="75">
        <v>0</v>
      </c>
      <c r="Z89" s="75">
        <v>0</v>
      </c>
      <c r="AA89" s="75">
        <v>0</v>
      </c>
      <c r="AB89" s="75">
        <v>0</v>
      </c>
      <c r="AC89" s="75">
        <v>0</v>
      </c>
      <c r="AD89" s="75">
        <v>0</v>
      </c>
      <c r="AE89" s="75">
        <v>0</v>
      </c>
      <c r="AF89" s="75">
        <v>0</v>
      </c>
      <c r="AG89" s="75">
        <v>0</v>
      </c>
      <c r="AH89" s="75">
        <v>0</v>
      </c>
      <c r="AI89" s="75">
        <v>0</v>
      </c>
      <c r="AJ89" s="75">
        <v>0</v>
      </c>
    </row>
    <row r="90" spans="1:36" s="73" customFormat="1" ht="15.6" customHeight="1">
      <c r="A90" s="42"/>
      <c r="B90" s="51"/>
      <c r="C90" s="51"/>
      <c r="D90" s="53" t="s">
        <v>361</v>
      </c>
      <c r="E90" s="51"/>
      <c r="F90" s="59" t="s">
        <v>29</v>
      </c>
      <c r="G90" s="10">
        <v>0</v>
      </c>
      <c r="H90" s="75">
        <v>0</v>
      </c>
      <c r="I90" s="75">
        <v>0</v>
      </c>
      <c r="J90" s="75">
        <v>0</v>
      </c>
      <c r="K90" s="75">
        <v>0</v>
      </c>
      <c r="L90" s="75">
        <v>0</v>
      </c>
      <c r="M90" s="75">
        <v>0</v>
      </c>
      <c r="N90" s="75">
        <v>0</v>
      </c>
      <c r="O90" s="75">
        <v>0</v>
      </c>
      <c r="P90" s="75">
        <v>0</v>
      </c>
      <c r="Q90" s="75">
        <v>0</v>
      </c>
      <c r="R90" s="75">
        <v>0</v>
      </c>
      <c r="S90" s="75">
        <v>0</v>
      </c>
      <c r="T90" s="75">
        <v>0</v>
      </c>
      <c r="U90" s="75">
        <v>0</v>
      </c>
      <c r="V90" s="75">
        <v>0</v>
      </c>
      <c r="W90" s="75">
        <v>0</v>
      </c>
      <c r="X90" s="75">
        <v>0</v>
      </c>
      <c r="Y90" s="75">
        <v>0</v>
      </c>
      <c r="Z90" s="75">
        <v>0</v>
      </c>
      <c r="AA90" s="75">
        <v>0</v>
      </c>
      <c r="AB90" s="75">
        <v>0</v>
      </c>
      <c r="AC90" s="75">
        <v>0</v>
      </c>
      <c r="AD90" s="75">
        <v>0</v>
      </c>
      <c r="AE90" s="75">
        <v>0</v>
      </c>
      <c r="AF90" s="75">
        <v>0</v>
      </c>
      <c r="AG90" s="75">
        <v>0</v>
      </c>
      <c r="AH90" s="75">
        <v>0</v>
      </c>
      <c r="AI90" s="75">
        <v>0</v>
      </c>
      <c r="AJ90" s="75">
        <v>0</v>
      </c>
    </row>
    <row r="91" spans="1:36" s="73" customFormat="1" ht="15.6" customHeight="1">
      <c r="A91" s="42"/>
      <c r="B91" s="51"/>
      <c r="C91" s="51"/>
      <c r="D91" s="53" t="s">
        <v>362</v>
      </c>
      <c r="E91" s="51"/>
      <c r="F91" s="59" t="s">
        <v>30</v>
      </c>
      <c r="G91" s="10">
        <v>0</v>
      </c>
      <c r="H91" s="75">
        <v>0</v>
      </c>
      <c r="I91" s="75">
        <v>0</v>
      </c>
      <c r="J91" s="75">
        <v>0</v>
      </c>
      <c r="K91" s="75">
        <v>0</v>
      </c>
      <c r="L91" s="75">
        <v>0</v>
      </c>
      <c r="M91" s="75">
        <v>0</v>
      </c>
      <c r="N91" s="75">
        <v>0</v>
      </c>
      <c r="O91" s="75">
        <v>0</v>
      </c>
      <c r="P91" s="75">
        <v>0</v>
      </c>
      <c r="Q91" s="75">
        <v>0</v>
      </c>
      <c r="R91" s="75">
        <v>0</v>
      </c>
      <c r="S91" s="75">
        <v>0</v>
      </c>
      <c r="T91" s="75">
        <v>0</v>
      </c>
      <c r="U91" s="75">
        <v>0</v>
      </c>
      <c r="V91" s="75">
        <v>0</v>
      </c>
      <c r="W91" s="75">
        <v>0</v>
      </c>
      <c r="X91" s="75">
        <v>0</v>
      </c>
      <c r="Y91" s="75">
        <v>0</v>
      </c>
      <c r="Z91" s="75">
        <v>0</v>
      </c>
      <c r="AA91" s="75">
        <v>0</v>
      </c>
      <c r="AB91" s="75">
        <v>0</v>
      </c>
      <c r="AC91" s="75">
        <v>0</v>
      </c>
      <c r="AD91" s="75">
        <v>0</v>
      </c>
      <c r="AE91" s="75">
        <v>0</v>
      </c>
      <c r="AF91" s="75">
        <v>0</v>
      </c>
      <c r="AG91" s="75">
        <v>0</v>
      </c>
      <c r="AH91" s="75">
        <v>0</v>
      </c>
      <c r="AI91" s="75">
        <v>0</v>
      </c>
      <c r="AJ91" s="75">
        <v>0</v>
      </c>
    </row>
    <row r="92" spans="1:36" s="73" customFormat="1" ht="15.6" customHeight="1">
      <c r="A92" s="42"/>
      <c r="B92" s="51"/>
      <c r="C92" s="51"/>
      <c r="D92" s="53" t="s">
        <v>363</v>
      </c>
      <c r="E92" s="51"/>
      <c r="F92" s="59" t="s">
        <v>31</v>
      </c>
      <c r="G92" s="10">
        <v>0</v>
      </c>
      <c r="H92" s="75">
        <v>0</v>
      </c>
      <c r="I92" s="75">
        <v>0</v>
      </c>
      <c r="J92" s="75">
        <v>0</v>
      </c>
      <c r="K92" s="75">
        <v>0</v>
      </c>
      <c r="L92" s="75">
        <v>0</v>
      </c>
      <c r="M92" s="75">
        <v>0</v>
      </c>
      <c r="N92" s="75">
        <v>0</v>
      </c>
      <c r="O92" s="75">
        <v>0</v>
      </c>
      <c r="P92" s="75">
        <v>0</v>
      </c>
      <c r="Q92" s="75">
        <v>0</v>
      </c>
      <c r="R92" s="75">
        <v>0</v>
      </c>
      <c r="S92" s="75">
        <v>0</v>
      </c>
      <c r="T92" s="75">
        <v>0</v>
      </c>
      <c r="U92" s="75">
        <v>0</v>
      </c>
      <c r="V92" s="75">
        <v>0</v>
      </c>
      <c r="W92" s="75">
        <v>0</v>
      </c>
      <c r="X92" s="75">
        <v>0</v>
      </c>
      <c r="Y92" s="75">
        <v>0</v>
      </c>
      <c r="Z92" s="75">
        <v>0</v>
      </c>
      <c r="AA92" s="75">
        <v>0</v>
      </c>
      <c r="AB92" s="75">
        <v>0</v>
      </c>
      <c r="AC92" s="75">
        <v>0</v>
      </c>
      <c r="AD92" s="75">
        <v>0</v>
      </c>
      <c r="AE92" s="75">
        <v>0</v>
      </c>
      <c r="AF92" s="75">
        <v>0</v>
      </c>
      <c r="AG92" s="75">
        <v>0</v>
      </c>
      <c r="AH92" s="75">
        <v>0</v>
      </c>
      <c r="AI92" s="75">
        <v>0</v>
      </c>
      <c r="AJ92" s="75">
        <v>0</v>
      </c>
    </row>
    <row r="93" spans="1:36" s="73" customFormat="1" ht="15.6" customHeight="1">
      <c r="A93" s="42"/>
      <c r="B93" s="51"/>
      <c r="C93" s="51"/>
      <c r="D93" s="53" t="s">
        <v>364</v>
      </c>
      <c r="E93" s="51"/>
      <c r="F93" s="59" t="s">
        <v>32</v>
      </c>
      <c r="G93" s="10">
        <v>0</v>
      </c>
      <c r="H93" s="75">
        <v>0</v>
      </c>
      <c r="I93" s="75">
        <v>0</v>
      </c>
      <c r="J93" s="75">
        <v>0</v>
      </c>
      <c r="K93" s="75">
        <v>0</v>
      </c>
      <c r="L93" s="75">
        <v>0</v>
      </c>
      <c r="M93" s="75">
        <v>0</v>
      </c>
      <c r="N93" s="75">
        <v>0</v>
      </c>
      <c r="O93" s="75">
        <v>0</v>
      </c>
      <c r="P93" s="75">
        <v>0</v>
      </c>
      <c r="Q93" s="75">
        <v>0</v>
      </c>
      <c r="R93" s="75">
        <v>0</v>
      </c>
      <c r="S93" s="75">
        <v>0</v>
      </c>
      <c r="T93" s="75">
        <v>0</v>
      </c>
      <c r="U93" s="75">
        <v>0</v>
      </c>
      <c r="V93" s="75">
        <v>0</v>
      </c>
      <c r="W93" s="75">
        <v>0</v>
      </c>
      <c r="X93" s="75">
        <v>0</v>
      </c>
      <c r="Y93" s="75">
        <v>0</v>
      </c>
      <c r="Z93" s="75">
        <v>0</v>
      </c>
      <c r="AA93" s="75">
        <v>0</v>
      </c>
      <c r="AB93" s="75">
        <v>0</v>
      </c>
      <c r="AC93" s="75">
        <v>0</v>
      </c>
      <c r="AD93" s="75">
        <v>0</v>
      </c>
      <c r="AE93" s="75">
        <v>0</v>
      </c>
      <c r="AF93" s="75">
        <v>0</v>
      </c>
      <c r="AG93" s="75">
        <v>0</v>
      </c>
      <c r="AH93" s="75">
        <v>0</v>
      </c>
      <c r="AI93" s="75">
        <v>0</v>
      </c>
      <c r="AJ93" s="75">
        <v>0</v>
      </c>
    </row>
    <row r="94" spans="1:36" s="73" customFormat="1" ht="15.6" customHeight="1">
      <c r="A94" s="42"/>
      <c r="B94" s="51"/>
      <c r="C94" s="51"/>
      <c r="D94" s="53" t="s">
        <v>359</v>
      </c>
      <c r="E94" s="51"/>
      <c r="F94" s="59" t="s">
        <v>33</v>
      </c>
      <c r="G94" s="10">
        <v>0</v>
      </c>
      <c r="H94" s="75">
        <v>0</v>
      </c>
      <c r="I94" s="75">
        <v>0</v>
      </c>
      <c r="J94" s="75">
        <v>0</v>
      </c>
      <c r="K94" s="75">
        <v>0</v>
      </c>
      <c r="L94" s="75">
        <v>0</v>
      </c>
      <c r="M94" s="75">
        <v>0</v>
      </c>
      <c r="N94" s="75">
        <v>0</v>
      </c>
      <c r="O94" s="75">
        <v>0</v>
      </c>
      <c r="P94" s="75">
        <v>0</v>
      </c>
      <c r="Q94" s="75">
        <v>0</v>
      </c>
      <c r="R94" s="75">
        <v>0</v>
      </c>
      <c r="S94" s="75">
        <v>0</v>
      </c>
      <c r="T94" s="75">
        <v>0</v>
      </c>
      <c r="U94" s="75">
        <v>0</v>
      </c>
      <c r="V94" s="75">
        <v>0</v>
      </c>
      <c r="W94" s="75">
        <v>0</v>
      </c>
      <c r="X94" s="75">
        <v>0</v>
      </c>
      <c r="Y94" s="75">
        <v>0</v>
      </c>
      <c r="Z94" s="75">
        <v>0</v>
      </c>
      <c r="AA94" s="75">
        <v>0</v>
      </c>
      <c r="AB94" s="75">
        <v>0</v>
      </c>
      <c r="AC94" s="75">
        <v>0</v>
      </c>
      <c r="AD94" s="75">
        <v>0</v>
      </c>
      <c r="AE94" s="75">
        <v>0</v>
      </c>
      <c r="AF94" s="75">
        <v>0</v>
      </c>
      <c r="AG94" s="75">
        <v>0</v>
      </c>
      <c r="AH94" s="75">
        <v>0</v>
      </c>
      <c r="AI94" s="75">
        <v>0</v>
      </c>
      <c r="AJ94" s="75">
        <v>0</v>
      </c>
    </row>
    <row r="95" spans="1:36" s="73" customFormat="1" ht="15.6" customHeight="1">
      <c r="A95" s="42"/>
      <c r="B95" s="51"/>
      <c r="C95" s="51"/>
      <c r="D95" s="53" t="s">
        <v>365</v>
      </c>
      <c r="E95" s="51"/>
      <c r="F95" s="59" t="s">
        <v>34</v>
      </c>
      <c r="G95" s="10">
        <v>0</v>
      </c>
      <c r="H95" s="75">
        <v>0</v>
      </c>
      <c r="I95" s="75">
        <v>0</v>
      </c>
      <c r="J95" s="75">
        <v>0</v>
      </c>
      <c r="K95" s="75">
        <v>0</v>
      </c>
      <c r="L95" s="75">
        <v>0</v>
      </c>
      <c r="M95" s="75">
        <v>0</v>
      </c>
      <c r="N95" s="75">
        <v>0</v>
      </c>
      <c r="O95" s="75">
        <v>0</v>
      </c>
      <c r="P95" s="75">
        <v>0</v>
      </c>
      <c r="Q95" s="75">
        <v>0</v>
      </c>
      <c r="R95" s="75">
        <v>0</v>
      </c>
      <c r="S95" s="75">
        <v>0</v>
      </c>
      <c r="T95" s="75">
        <v>0</v>
      </c>
      <c r="U95" s="75">
        <v>0</v>
      </c>
      <c r="V95" s="75">
        <v>0</v>
      </c>
      <c r="W95" s="75">
        <v>0</v>
      </c>
      <c r="X95" s="75">
        <v>0</v>
      </c>
      <c r="Y95" s="75">
        <v>0</v>
      </c>
      <c r="Z95" s="75">
        <v>0</v>
      </c>
      <c r="AA95" s="75">
        <v>0</v>
      </c>
      <c r="AB95" s="75">
        <v>0</v>
      </c>
      <c r="AC95" s="75">
        <v>0</v>
      </c>
      <c r="AD95" s="75">
        <v>0</v>
      </c>
      <c r="AE95" s="75">
        <v>0</v>
      </c>
      <c r="AF95" s="75">
        <v>0</v>
      </c>
      <c r="AG95" s="75">
        <v>0</v>
      </c>
      <c r="AH95" s="75">
        <v>0</v>
      </c>
      <c r="AI95" s="75">
        <v>0</v>
      </c>
      <c r="AJ95" s="75">
        <v>0</v>
      </c>
    </row>
    <row r="96" spans="1:36" s="73" customFormat="1" ht="15.6" customHeight="1">
      <c r="A96" s="42"/>
      <c r="B96" s="51"/>
      <c r="C96" s="53" t="s">
        <v>142</v>
      </c>
      <c r="D96" s="51"/>
      <c r="E96" s="51"/>
      <c r="F96" s="200" t="s">
        <v>35</v>
      </c>
      <c r="G96" s="177">
        <f>SUM(G97:G119)</f>
        <v>0</v>
      </c>
      <c r="H96" s="193">
        <f t="shared" ref="H96:X96" si="22">SUM(H97:H119)</f>
        <v>0</v>
      </c>
      <c r="I96" s="178">
        <f t="shared" si="22"/>
        <v>0</v>
      </c>
      <c r="J96" s="178">
        <f t="shared" si="22"/>
        <v>0</v>
      </c>
      <c r="K96" s="178">
        <f t="shared" si="22"/>
        <v>0</v>
      </c>
      <c r="L96" s="178">
        <f t="shared" si="22"/>
        <v>0</v>
      </c>
      <c r="M96" s="178">
        <f t="shared" si="22"/>
        <v>0</v>
      </c>
      <c r="N96" s="178">
        <f t="shared" si="22"/>
        <v>0</v>
      </c>
      <c r="O96" s="178">
        <f t="shared" si="22"/>
        <v>0</v>
      </c>
      <c r="P96" s="178">
        <f t="shared" si="22"/>
        <v>0</v>
      </c>
      <c r="Q96" s="178">
        <f t="shared" si="22"/>
        <v>0</v>
      </c>
      <c r="R96" s="178">
        <f t="shared" si="22"/>
        <v>0</v>
      </c>
      <c r="S96" s="178">
        <f t="shared" si="22"/>
        <v>0</v>
      </c>
      <c r="T96" s="178">
        <f t="shared" si="22"/>
        <v>0</v>
      </c>
      <c r="U96" s="178">
        <f t="shared" si="22"/>
        <v>0</v>
      </c>
      <c r="V96" s="178">
        <f t="shared" si="22"/>
        <v>0</v>
      </c>
      <c r="W96" s="178">
        <f t="shared" si="22"/>
        <v>0</v>
      </c>
      <c r="X96" s="178">
        <f t="shared" si="22"/>
        <v>0</v>
      </c>
      <c r="Y96" s="178">
        <f t="shared" ref="Y96:AJ96" si="23">SUM(Y97:Y119)</f>
        <v>0</v>
      </c>
      <c r="Z96" s="178">
        <f t="shared" si="23"/>
        <v>0</v>
      </c>
      <c r="AA96" s="178">
        <f t="shared" si="23"/>
        <v>0</v>
      </c>
      <c r="AB96" s="178">
        <f t="shared" si="23"/>
        <v>0</v>
      </c>
      <c r="AC96" s="178">
        <f t="shared" si="23"/>
        <v>0</v>
      </c>
      <c r="AD96" s="178">
        <f t="shared" si="23"/>
        <v>0</v>
      </c>
      <c r="AE96" s="178">
        <f t="shared" si="23"/>
        <v>0</v>
      </c>
      <c r="AF96" s="178">
        <f t="shared" si="23"/>
        <v>0</v>
      </c>
      <c r="AG96" s="178">
        <f t="shared" si="23"/>
        <v>0</v>
      </c>
      <c r="AH96" s="178">
        <f t="shared" si="23"/>
        <v>0</v>
      </c>
      <c r="AI96" s="178">
        <f t="shared" si="23"/>
        <v>0</v>
      </c>
      <c r="AJ96" s="178">
        <f t="shared" si="23"/>
        <v>0</v>
      </c>
    </row>
    <row r="97" spans="1:36" s="73" customFormat="1" ht="16.350000000000001" customHeight="1">
      <c r="A97" s="42"/>
      <c r="B97" s="51"/>
      <c r="C97" s="51"/>
      <c r="D97" s="53" t="s">
        <v>140</v>
      </c>
      <c r="E97" s="51"/>
      <c r="F97" s="59" t="s">
        <v>36</v>
      </c>
      <c r="G97" s="10">
        <v>0</v>
      </c>
      <c r="H97" s="75">
        <v>0</v>
      </c>
      <c r="I97" s="75">
        <v>0</v>
      </c>
      <c r="J97" s="75">
        <v>0</v>
      </c>
      <c r="K97" s="75">
        <v>0</v>
      </c>
      <c r="L97" s="75">
        <v>0</v>
      </c>
      <c r="M97" s="75">
        <v>0</v>
      </c>
      <c r="N97" s="75">
        <v>0</v>
      </c>
      <c r="O97" s="75">
        <v>0</v>
      </c>
      <c r="P97" s="75">
        <v>0</v>
      </c>
      <c r="Q97" s="75">
        <v>0</v>
      </c>
      <c r="R97" s="75">
        <v>0</v>
      </c>
      <c r="S97" s="75">
        <v>0</v>
      </c>
      <c r="T97" s="75">
        <v>0</v>
      </c>
      <c r="U97" s="75">
        <v>0</v>
      </c>
      <c r="V97" s="75">
        <v>0</v>
      </c>
      <c r="W97" s="75">
        <v>0</v>
      </c>
      <c r="X97" s="75">
        <v>0</v>
      </c>
      <c r="Y97" s="75">
        <v>0</v>
      </c>
      <c r="Z97" s="75">
        <v>0</v>
      </c>
      <c r="AA97" s="75">
        <v>0</v>
      </c>
      <c r="AB97" s="75">
        <v>0</v>
      </c>
      <c r="AC97" s="75">
        <v>0</v>
      </c>
      <c r="AD97" s="75">
        <v>0</v>
      </c>
      <c r="AE97" s="75">
        <v>0</v>
      </c>
      <c r="AF97" s="75">
        <v>0</v>
      </c>
      <c r="AG97" s="75">
        <v>0</v>
      </c>
      <c r="AH97" s="75">
        <v>0</v>
      </c>
      <c r="AI97" s="75">
        <v>0</v>
      </c>
      <c r="AJ97" s="75">
        <v>0</v>
      </c>
    </row>
    <row r="98" spans="1:36" s="73" customFormat="1" ht="15.6" customHeight="1">
      <c r="A98" s="42"/>
      <c r="B98" s="51"/>
      <c r="C98" s="51"/>
      <c r="D98" s="53" t="s">
        <v>142</v>
      </c>
      <c r="E98" s="51"/>
      <c r="F98" s="59" t="s">
        <v>17</v>
      </c>
      <c r="G98" s="10">
        <v>0</v>
      </c>
      <c r="H98" s="75">
        <v>0</v>
      </c>
      <c r="I98" s="75">
        <v>0</v>
      </c>
      <c r="J98" s="75">
        <v>0</v>
      </c>
      <c r="K98" s="75">
        <v>0</v>
      </c>
      <c r="L98" s="75">
        <v>0</v>
      </c>
      <c r="M98" s="75">
        <v>0</v>
      </c>
      <c r="N98" s="75">
        <v>0</v>
      </c>
      <c r="O98" s="75">
        <v>0</v>
      </c>
      <c r="P98" s="75">
        <v>0</v>
      </c>
      <c r="Q98" s="75">
        <v>0</v>
      </c>
      <c r="R98" s="75">
        <v>0</v>
      </c>
      <c r="S98" s="75">
        <v>0</v>
      </c>
      <c r="T98" s="75">
        <v>0</v>
      </c>
      <c r="U98" s="75">
        <v>0</v>
      </c>
      <c r="V98" s="75">
        <v>0</v>
      </c>
      <c r="W98" s="75">
        <v>0</v>
      </c>
      <c r="X98" s="75">
        <v>0</v>
      </c>
      <c r="Y98" s="75">
        <v>0</v>
      </c>
      <c r="Z98" s="75">
        <v>0</v>
      </c>
      <c r="AA98" s="75">
        <v>0</v>
      </c>
      <c r="AB98" s="75">
        <v>0</v>
      </c>
      <c r="AC98" s="75">
        <v>0</v>
      </c>
      <c r="AD98" s="75">
        <v>0</v>
      </c>
      <c r="AE98" s="75">
        <v>0</v>
      </c>
      <c r="AF98" s="75">
        <v>0</v>
      </c>
      <c r="AG98" s="75">
        <v>0</v>
      </c>
      <c r="AH98" s="75">
        <v>0</v>
      </c>
      <c r="AI98" s="75">
        <v>0</v>
      </c>
      <c r="AJ98" s="75">
        <v>0</v>
      </c>
    </row>
    <row r="99" spans="1:36" s="73" customFormat="1" ht="15.6" customHeight="1">
      <c r="A99" s="42"/>
      <c r="B99" s="51"/>
      <c r="C99" s="51"/>
      <c r="D99" s="53" t="s">
        <v>143</v>
      </c>
      <c r="E99" s="51"/>
      <c r="F99" s="59" t="s">
        <v>37</v>
      </c>
      <c r="G99" s="10">
        <v>0</v>
      </c>
      <c r="H99" s="75">
        <v>0</v>
      </c>
      <c r="I99" s="75">
        <v>0</v>
      </c>
      <c r="J99" s="75">
        <v>0</v>
      </c>
      <c r="K99" s="75">
        <v>0</v>
      </c>
      <c r="L99" s="75">
        <v>0</v>
      </c>
      <c r="M99" s="75">
        <v>0</v>
      </c>
      <c r="N99" s="75">
        <v>0</v>
      </c>
      <c r="O99" s="75">
        <v>0</v>
      </c>
      <c r="P99" s="75">
        <v>0</v>
      </c>
      <c r="Q99" s="75">
        <v>0</v>
      </c>
      <c r="R99" s="75">
        <v>0</v>
      </c>
      <c r="S99" s="75">
        <v>0</v>
      </c>
      <c r="T99" s="75">
        <v>0</v>
      </c>
      <c r="U99" s="75">
        <v>0</v>
      </c>
      <c r="V99" s="75">
        <v>0</v>
      </c>
      <c r="W99" s="75">
        <v>0</v>
      </c>
      <c r="X99" s="75">
        <v>0</v>
      </c>
      <c r="Y99" s="75">
        <v>0</v>
      </c>
      <c r="Z99" s="75">
        <v>0</v>
      </c>
      <c r="AA99" s="75">
        <v>0</v>
      </c>
      <c r="AB99" s="75">
        <v>0</v>
      </c>
      <c r="AC99" s="75">
        <v>0</v>
      </c>
      <c r="AD99" s="75">
        <v>0</v>
      </c>
      <c r="AE99" s="75">
        <v>0</v>
      </c>
      <c r="AF99" s="75">
        <v>0</v>
      </c>
      <c r="AG99" s="75">
        <v>0</v>
      </c>
      <c r="AH99" s="75">
        <v>0</v>
      </c>
      <c r="AI99" s="75">
        <v>0</v>
      </c>
      <c r="AJ99" s="75">
        <v>0</v>
      </c>
    </row>
    <row r="100" spans="1:36" s="73" customFormat="1" ht="15.6" customHeight="1">
      <c r="A100" s="42"/>
      <c r="B100" s="51"/>
      <c r="C100" s="51"/>
      <c r="D100" s="53" t="s">
        <v>144</v>
      </c>
      <c r="E100" s="51"/>
      <c r="F100" s="59" t="s">
        <v>38</v>
      </c>
      <c r="G100" s="10">
        <v>0</v>
      </c>
      <c r="H100" s="75">
        <v>0</v>
      </c>
      <c r="I100" s="75">
        <v>0</v>
      </c>
      <c r="J100" s="75">
        <v>0</v>
      </c>
      <c r="K100" s="75">
        <v>0</v>
      </c>
      <c r="L100" s="75">
        <v>0</v>
      </c>
      <c r="M100" s="75">
        <v>0</v>
      </c>
      <c r="N100" s="75">
        <v>0</v>
      </c>
      <c r="O100" s="75">
        <v>0</v>
      </c>
      <c r="P100" s="75">
        <v>0</v>
      </c>
      <c r="Q100" s="75">
        <v>0</v>
      </c>
      <c r="R100" s="75">
        <v>0</v>
      </c>
      <c r="S100" s="75">
        <v>0</v>
      </c>
      <c r="T100" s="75">
        <v>0</v>
      </c>
      <c r="U100" s="75">
        <v>0</v>
      </c>
      <c r="V100" s="75">
        <v>0</v>
      </c>
      <c r="W100" s="75">
        <v>0</v>
      </c>
      <c r="X100" s="75">
        <v>0</v>
      </c>
      <c r="Y100" s="75">
        <v>0</v>
      </c>
      <c r="Z100" s="75">
        <v>0</v>
      </c>
      <c r="AA100" s="75">
        <v>0</v>
      </c>
      <c r="AB100" s="75">
        <v>0</v>
      </c>
      <c r="AC100" s="75">
        <v>0</v>
      </c>
      <c r="AD100" s="75">
        <v>0</v>
      </c>
      <c r="AE100" s="75">
        <v>0</v>
      </c>
      <c r="AF100" s="75">
        <v>0</v>
      </c>
      <c r="AG100" s="75">
        <v>0</v>
      </c>
      <c r="AH100" s="75">
        <v>0</v>
      </c>
      <c r="AI100" s="75">
        <v>0</v>
      </c>
      <c r="AJ100" s="75">
        <v>0</v>
      </c>
    </row>
    <row r="101" spans="1:36" s="73" customFormat="1" ht="15.6" customHeight="1">
      <c r="A101" s="42"/>
      <c r="B101" s="51"/>
      <c r="C101" s="51"/>
      <c r="D101" s="53" t="s">
        <v>145</v>
      </c>
      <c r="E101" s="51"/>
      <c r="F101" s="59" t="s">
        <v>39</v>
      </c>
      <c r="G101" s="10">
        <v>0</v>
      </c>
      <c r="H101" s="75">
        <v>0</v>
      </c>
      <c r="I101" s="75">
        <v>0</v>
      </c>
      <c r="J101" s="75">
        <v>0</v>
      </c>
      <c r="K101" s="75">
        <v>0</v>
      </c>
      <c r="L101" s="75">
        <v>0</v>
      </c>
      <c r="M101" s="75">
        <v>0</v>
      </c>
      <c r="N101" s="75">
        <v>0</v>
      </c>
      <c r="O101" s="75">
        <v>0</v>
      </c>
      <c r="P101" s="75">
        <v>0</v>
      </c>
      <c r="Q101" s="75">
        <v>0</v>
      </c>
      <c r="R101" s="75">
        <v>0</v>
      </c>
      <c r="S101" s="75">
        <v>0</v>
      </c>
      <c r="T101" s="75">
        <v>0</v>
      </c>
      <c r="U101" s="75">
        <v>0</v>
      </c>
      <c r="V101" s="75">
        <v>0</v>
      </c>
      <c r="W101" s="75">
        <v>0</v>
      </c>
      <c r="X101" s="75">
        <v>0</v>
      </c>
      <c r="Y101" s="75">
        <v>0</v>
      </c>
      <c r="Z101" s="75">
        <v>0</v>
      </c>
      <c r="AA101" s="75">
        <v>0</v>
      </c>
      <c r="AB101" s="75">
        <v>0</v>
      </c>
      <c r="AC101" s="75">
        <v>0</v>
      </c>
      <c r="AD101" s="75">
        <v>0</v>
      </c>
      <c r="AE101" s="75">
        <v>0</v>
      </c>
      <c r="AF101" s="75">
        <v>0</v>
      </c>
      <c r="AG101" s="75">
        <v>0</v>
      </c>
      <c r="AH101" s="75">
        <v>0</v>
      </c>
      <c r="AI101" s="75">
        <v>0</v>
      </c>
      <c r="AJ101" s="75">
        <v>0</v>
      </c>
    </row>
    <row r="102" spans="1:36" s="73" customFormat="1" ht="15.6" customHeight="1">
      <c r="A102" s="42"/>
      <c r="B102" s="51"/>
      <c r="C102" s="51"/>
      <c r="D102" s="53" t="s">
        <v>151</v>
      </c>
      <c r="E102" s="51"/>
      <c r="F102" s="59" t="s">
        <v>40</v>
      </c>
      <c r="G102" s="10">
        <v>0</v>
      </c>
      <c r="H102" s="75">
        <v>0</v>
      </c>
      <c r="I102" s="75">
        <v>0</v>
      </c>
      <c r="J102" s="75">
        <v>0</v>
      </c>
      <c r="K102" s="75">
        <v>0</v>
      </c>
      <c r="L102" s="75">
        <v>0</v>
      </c>
      <c r="M102" s="75">
        <v>0</v>
      </c>
      <c r="N102" s="75">
        <v>0</v>
      </c>
      <c r="O102" s="75">
        <v>0</v>
      </c>
      <c r="P102" s="75">
        <v>0</v>
      </c>
      <c r="Q102" s="75">
        <v>0</v>
      </c>
      <c r="R102" s="75">
        <v>0</v>
      </c>
      <c r="S102" s="75">
        <v>0</v>
      </c>
      <c r="T102" s="75">
        <v>0</v>
      </c>
      <c r="U102" s="75">
        <v>0</v>
      </c>
      <c r="V102" s="75">
        <v>0</v>
      </c>
      <c r="W102" s="75">
        <v>0</v>
      </c>
      <c r="X102" s="75">
        <v>0</v>
      </c>
      <c r="Y102" s="75">
        <v>0</v>
      </c>
      <c r="Z102" s="75">
        <v>0</v>
      </c>
      <c r="AA102" s="75">
        <v>0</v>
      </c>
      <c r="AB102" s="75">
        <v>0</v>
      </c>
      <c r="AC102" s="75">
        <v>0</v>
      </c>
      <c r="AD102" s="75">
        <v>0</v>
      </c>
      <c r="AE102" s="75">
        <v>0</v>
      </c>
      <c r="AF102" s="75">
        <v>0</v>
      </c>
      <c r="AG102" s="75">
        <v>0</v>
      </c>
      <c r="AH102" s="75">
        <v>0</v>
      </c>
      <c r="AI102" s="75">
        <v>0</v>
      </c>
      <c r="AJ102" s="75">
        <v>0</v>
      </c>
    </row>
    <row r="103" spans="1:36" s="73" customFormat="1" ht="15.6" customHeight="1">
      <c r="A103" s="42"/>
      <c r="B103" s="51"/>
      <c r="C103" s="51"/>
      <c r="D103" s="53" t="s">
        <v>152</v>
      </c>
      <c r="E103" s="51"/>
      <c r="F103" s="59" t="s">
        <v>41</v>
      </c>
      <c r="G103" s="10">
        <v>0</v>
      </c>
      <c r="H103" s="75">
        <v>0</v>
      </c>
      <c r="I103" s="75">
        <v>0</v>
      </c>
      <c r="J103" s="75">
        <v>0</v>
      </c>
      <c r="K103" s="75">
        <v>0</v>
      </c>
      <c r="L103" s="75">
        <v>0</v>
      </c>
      <c r="M103" s="75">
        <v>0</v>
      </c>
      <c r="N103" s="75">
        <v>0</v>
      </c>
      <c r="O103" s="75">
        <v>0</v>
      </c>
      <c r="P103" s="75">
        <v>0</v>
      </c>
      <c r="Q103" s="75">
        <v>0</v>
      </c>
      <c r="R103" s="75">
        <v>0</v>
      </c>
      <c r="S103" s="75">
        <v>0</v>
      </c>
      <c r="T103" s="75">
        <v>0</v>
      </c>
      <c r="U103" s="75">
        <v>0</v>
      </c>
      <c r="V103" s="75">
        <v>0</v>
      </c>
      <c r="W103" s="75">
        <v>0</v>
      </c>
      <c r="X103" s="75">
        <v>0</v>
      </c>
      <c r="Y103" s="75">
        <v>0</v>
      </c>
      <c r="Z103" s="75">
        <v>0</v>
      </c>
      <c r="AA103" s="75">
        <v>0</v>
      </c>
      <c r="AB103" s="75">
        <v>0</v>
      </c>
      <c r="AC103" s="75">
        <v>0</v>
      </c>
      <c r="AD103" s="75">
        <v>0</v>
      </c>
      <c r="AE103" s="75">
        <v>0</v>
      </c>
      <c r="AF103" s="75">
        <v>0</v>
      </c>
      <c r="AG103" s="75">
        <v>0</v>
      </c>
      <c r="AH103" s="75">
        <v>0</v>
      </c>
      <c r="AI103" s="75">
        <v>0</v>
      </c>
      <c r="AJ103" s="75">
        <v>0</v>
      </c>
    </row>
    <row r="104" spans="1:36" s="73" customFormat="1" ht="15.6" customHeight="1">
      <c r="A104" s="42"/>
      <c r="B104" s="51"/>
      <c r="C104" s="51"/>
      <c r="D104" s="53" t="s">
        <v>297</v>
      </c>
      <c r="E104" s="51"/>
      <c r="F104" s="59" t="s">
        <v>42</v>
      </c>
      <c r="G104" s="10">
        <v>0</v>
      </c>
      <c r="H104" s="75">
        <v>0</v>
      </c>
      <c r="I104" s="75">
        <v>0</v>
      </c>
      <c r="J104" s="75">
        <v>0</v>
      </c>
      <c r="K104" s="75">
        <v>0</v>
      </c>
      <c r="L104" s="75">
        <v>0</v>
      </c>
      <c r="M104" s="75">
        <v>0</v>
      </c>
      <c r="N104" s="75">
        <v>0</v>
      </c>
      <c r="O104" s="75">
        <v>0</v>
      </c>
      <c r="P104" s="75">
        <v>0</v>
      </c>
      <c r="Q104" s="75">
        <v>0</v>
      </c>
      <c r="R104" s="75">
        <v>0</v>
      </c>
      <c r="S104" s="75">
        <v>0</v>
      </c>
      <c r="T104" s="75">
        <v>0</v>
      </c>
      <c r="U104" s="75">
        <v>0</v>
      </c>
      <c r="V104" s="75">
        <v>0</v>
      </c>
      <c r="W104" s="75">
        <v>0</v>
      </c>
      <c r="X104" s="75">
        <v>0</v>
      </c>
      <c r="Y104" s="75">
        <v>0</v>
      </c>
      <c r="Z104" s="75">
        <v>0</v>
      </c>
      <c r="AA104" s="75">
        <v>0</v>
      </c>
      <c r="AB104" s="75">
        <v>0</v>
      </c>
      <c r="AC104" s="75">
        <v>0</v>
      </c>
      <c r="AD104" s="75">
        <v>0</v>
      </c>
      <c r="AE104" s="75">
        <v>0</v>
      </c>
      <c r="AF104" s="75">
        <v>0</v>
      </c>
      <c r="AG104" s="75">
        <v>0</v>
      </c>
      <c r="AH104" s="75">
        <v>0</v>
      </c>
      <c r="AI104" s="75">
        <v>0</v>
      </c>
      <c r="AJ104" s="75">
        <v>0</v>
      </c>
    </row>
    <row r="105" spans="1:36" s="73" customFormat="1" ht="15.6" customHeight="1">
      <c r="A105" s="42"/>
      <c r="B105" s="51"/>
      <c r="C105" s="51"/>
      <c r="D105" s="53" t="s">
        <v>298</v>
      </c>
      <c r="E105" s="51"/>
      <c r="F105" s="59" t="s">
        <v>43</v>
      </c>
      <c r="G105" s="10">
        <v>0</v>
      </c>
      <c r="H105" s="75">
        <v>0</v>
      </c>
      <c r="I105" s="75">
        <v>0</v>
      </c>
      <c r="J105" s="75">
        <v>0</v>
      </c>
      <c r="K105" s="75">
        <v>0</v>
      </c>
      <c r="L105" s="75">
        <v>0</v>
      </c>
      <c r="M105" s="75">
        <v>0</v>
      </c>
      <c r="N105" s="75">
        <v>0</v>
      </c>
      <c r="O105" s="75">
        <v>0</v>
      </c>
      <c r="P105" s="75">
        <v>0</v>
      </c>
      <c r="Q105" s="75">
        <v>0</v>
      </c>
      <c r="R105" s="75">
        <v>0</v>
      </c>
      <c r="S105" s="75">
        <v>0</v>
      </c>
      <c r="T105" s="75">
        <v>0</v>
      </c>
      <c r="U105" s="75">
        <v>0</v>
      </c>
      <c r="V105" s="75">
        <v>0</v>
      </c>
      <c r="W105" s="75">
        <v>0</v>
      </c>
      <c r="X105" s="75">
        <v>0</v>
      </c>
      <c r="Y105" s="75">
        <v>0</v>
      </c>
      <c r="Z105" s="75">
        <v>0</v>
      </c>
      <c r="AA105" s="75">
        <v>0</v>
      </c>
      <c r="AB105" s="75">
        <v>0</v>
      </c>
      <c r="AC105" s="75">
        <v>0</v>
      </c>
      <c r="AD105" s="75">
        <v>0</v>
      </c>
      <c r="AE105" s="75">
        <v>0</v>
      </c>
      <c r="AF105" s="75">
        <v>0</v>
      </c>
      <c r="AG105" s="75">
        <v>0</v>
      </c>
      <c r="AH105" s="75">
        <v>0</v>
      </c>
      <c r="AI105" s="75">
        <v>0</v>
      </c>
      <c r="AJ105" s="75">
        <v>0</v>
      </c>
    </row>
    <row r="106" spans="1:36" s="73" customFormat="1" ht="15.6" customHeight="1">
      <c r="A106" s="42"/>
      <c r="B106" s="51"/>
      <c r="C106" s="51"/>
      <c r="D106" s="53" t="s">
        <v>299</v>
      </c>
      <c r="E106" s="51"/>
      <c r="F106" s="59" t="s">
        <v>44</v>
      </c>
      <c r="G106" s="10">
        <v>0</v>
      </c>
      <c r="H106" s="75">
        <v>0</v>
      </c>
      <c r="I106" s="75">
        <v>0</v>
      </c>
      <c r="J106" s="75">
        <v>0</v>
      </c>
      <c r="K106" s="75">
        <v>0</v>
      </c>
      <c r="L106" s="75">
        <v>0</v>
      </c>
      <c r="M106" s="75">
        <v>0</v>
      </c>
      <c r="N106" s="75">
        <v>0</v>
      </c>
      <c r="O106" s="75">
        <v>0</v>
      </c>
      <c r="P106" s="75">
        <v>0</v>
      </c>
      <c r="Q106" s="75">
        <v>0</v>
      </c>
      <c r="R106" s="75">
        <v>0</v>
      </c>
      <c r="S106" s="75">
        <v>0</v>
      </c>
      <c r="T106" s="75">
        <v>0</v>
      </c>
      <c r="U106" s="75">
        <v>0</v>
      </c>
      <c r="V106" s="75">
        <v>0</v>
      </c>
      <c r="W106" s="75">
        <v>0</v>
      </c>
      <c r="X106" s="75">
        <v>0</v>
      </c>
      <c r="Y106" s="75">
        <v>0</v>
      </c>
      <c r="Z106" s="75">
        <v>0</v>
      </c>
      <c r="AA106" s="75">
        <v>0</v>
      </c>
      <c r="AB106" s="75">
        <v>0</v>
      </c>
      <c r="AC106" s="75">
        <v>0</v>
      </c>
      <c r="AD106" s="75">
        <v>0</v>
      </c>
      <c r="AE106" s="75">
        <v>0</v>
      </c>
      <c r="AF106" s="75">
        <v>0</v>
      </c>
      <c r="AG106" s="75">
        <v>0</v>
      </c>
      <c r="AH106" s="75">
        <v>0</v>
      </c>
      <c r="AI106" s="75">
        <v>0</v>
      </c>
      <c r="AJ106" s="75">
        <v>0</v>
      </c>
    </row>
    <row r="107" spans="1:36" s="73" customFormat="1" ht="15.6" customHeight="1">
      <c r="A107" s="42"/>
      <c r="B107" s="51"/>
      <c r="C107" s="51"/>
      <c r="D107" s="53" t="s">
        <v>303</v>
      </c>
      <c r="E107" s="51"/>
      <c r="F107" s="59" t="s">
        <v>45</v>
      </c>
      <c r="G107" s="10">
        <v>0</v>
      </c>
      <c r="H107" s="75">
        <v>0</v>
      </c>
      <c r="I107" s="75">
        <v>0</v>
      </c>
      <c r="J107" s="75">
        <v>0</v>
      </c>
      <c r="K107" s="75">
        <v>0</v>
      </c>
      <c r="L107" s="75">
        <v>0</v>
      </c>
      <c r="M107" s="75">
        <v>0</v>
      </c>
      <c r="N107" s="75">
        <v>0</v>
      </c>
      <c r="O107" s="75">
        <v>0</v>
      </c>
      <c r="P107" s="75">
        <v>0</v>
      </c>
      <c r="Q107" s="75">
        <v>0</v>
      </c>
      <c r="R107" s="75">
        <v>0</v>
      </c>
      <c r="S107" s="75">
        <v>0</v>
      </c>
      <c r="T107" s="75">
        <v>0</v>
      </c>
      <c r="U107" s="75">
        <v>0</v>
      </c>
      <c r="V107" s="75">
        <v>0</v>
      </c>
      <c r="W107" s="75">
        <v>0</v>
      </c>
      <c r="X107" s="75">
        <v>0</v>
      </c>
      <c r="Y107" s="75">
        <v>0</v>
      </c>
      <c r="Z107" s="75">
        <v>0</v>
      </c>
      <c r="AA107" s="75">
        <v>0</v>
      </c>
      <c r="AB107" s="75">
        <v>0</v>
      </c>
      <c r="AC107" s="75">
        <v>0</v>
      </c>
      <c r="AD107" s="75">
        <v>0</v>
      </c>
      <c r="AE107" s="75">
        <v>0</v>
      </c>
      <c r="AF107" s="75">
        <v>0</v>
      </c>
      <c r="AG107" s="75">
        <v>0</v>
      </c>
      <c r="AH107" s="75">
        <v>0</v>
      </c>
      <c r="AI107" s="75">
        <v>0</v>
      </c>
      <c r="AJ107" s="75">
        <v>0</v>
      </c>
    </row>
    <row r="108" spans="1:36" s="73" customFormat="1" ht="15.6" customHeight="1">
      <c r="A108" s="42"/>
      <c r="B108" s="51"/>
      <c r="C108" s="51"/>
      <c r="D108" s="53" t="s">
        <v>304</v>
      </c>
      <c r="E108" s="51"/>
      <c r="F108" s="59" t="s">
        <v>46</v>
      </c>
      <c r="G108" s="10">
        <v>0</v>
      </c>
      <c r="H108" s="75">
        <v>0</v>
      </c>
      <c r="I108" s="75">
        <v>0</v>
      </c>
      <c r="J108" s="75">
        <v>0</v>
      </c>
      <c r="K108" s="75">
        <v>0</v>
      </c>
      <c r="L108" s="75">
        <v>0</v>
      </c>
      <c r="M108" s="75">
        <v>0</v>
      </c>
      <c r="N108" s="75">
        <v>0</v>
      </c>
      <c r="O108" s="75">
        <v>0</v>
      </c>
      <c r="P108" s="75">
        <v>0</v>
      </c>
      <c r="Q108" s="75">
        <v>0</v>
      </c>
      <c r="R108" s="75">
        <v>0</v>
      </c>
      <c r="S108" s="75">
        <v>0</v>
      </c>
      <c r="T108" s="75">
        <v>0</v>
      </c>
      <c r="U108" s="75">
        <v>0</v>
      </c>
      <c r="V108" s="75">
        <v>0</v>
      </c>
      <c r="W108" s="75">
        <v>0</v>
      </c>
      <c r="X108" s="75">
        <v>0</v>
      </c>
      <c r="Y108" s="75">
        <v>0</v>
      </c>
      <c r="Z108" s="75">
        <v>0</v>
      </c>
      <c r="AA108" s="75">
        <v>0</v>
      </c>
      <c r="AB108" s="75">
        <v>0</v>
      </c>
      <c r="AC108" s="75">
        <v>0</v>
      </c>
      <c r="AD108" s="75">
        <v>0</v>
      </c>
      <c r="AE108" s="75">
        <v>0</v>
      </c>
      <c r="AF108" s="75">
        <v>0</v>
      </c>
      <c r="AG108" s="75">
        <v>0</v>
      </c>
      <c r="AH108" s="75">
        <v>0</v>
      </c>
      <c r="AI108" s="75">
        <v>0</v>
      </c>
      <c r="AJ108" s="75">
        <v>0</v>
      </c>
    </row>
    <row r="109" spans="1:36" s="73" customFormat="1" ht="12">
      <c r="A109" s="42"/>
      <c r="B109" s="51"/>
      <c r="C109" s="51"/>
      <c r="D109" s="53" t="s">
        <v>305</v>
      </c>
      <c r="E109" s="51"/>
      <c r="F109" s="225" t="s">
        <v>47</v>
      </c>
      <c r="G109" s="10">
        <v>0</v>
      </c>
      <c r="H109" s="75">
        <v>0</v>
      </c>
      <c r="I109" s="75">
        <v>0</v>
      </c>
      <c r="J109" s="75">
        <v>0</v>
      </c>
      <c r="K109" s="75">
        <v>0</v>
      </c>
      <c r="L109" s="75">
        <v>0</v>
      </c>
      <c r="M109" s="75">
        <v>0</v>
      </c>
      <c r="N109" s="75">
        <v>0</v>
      </c>
      <c r="O109" s="75">
        <v>0</v>
      </c>
      <c r="P109" s="75">
        <v>0</v>
      </c>
      <c r="Q109" s="75">
        <v>0</v>
      </c>
      <c r="R109" s="75">
        <v>0</v>
      </c>
      <c r="S109" s="75">
        <v>0</v>
      </c>
      <c r="T109" s="75">
        <v>0</v>
      </c>
      <c r="U109" s="75">
        <v>0</v>
      </c>
      <c r="V109" s="75">
        <v>0</v>
      </c>
      <c r="W109" s="75">
        <v>0</v>
      </c>
      <c r="X109" s="75">
        <v>0</v>
      </c>
      <c r="Y109" s="75">
        <v>0</v>
      </c>
      <c r="Z109" s="75">
        <v>0</v>
      </c>
      <c r="AA109" s="75">
        <v>0</v>
      </c>
      <c r="AB109" s="75">
        <v>0</v>
      </c>
      <c r="AC109" s="75">
        <v>0</v>
      </c>
      <c r="AD109" s="75">
        <v>0</v>
      </c>
      <c r="AE109" s="75">
        <v>0</v>
      </c>
      <c r="AF109" s="75">
        <v>0</v>
      </c>
      <c r="AG109" s="75">
        <v>0</v>
      </c>
      <c r="AH109" s="75">
        <v>0</v>
      </c>
      <c r="AI109" s="75">
        <v>0</v>
      </c>
      <c r="AJ109" s="75">
        <v>0</v>
      </c>
    </row>
    <row r="110" spans="1:36" s="73" customFormat="1" ht="15.6" customHeight="1">
      <c r="A110" s="42"/>
      <c r="B110" s="51"/>
      <c r="C110" s="51"/>
      <c r="D110" s="53" t="s">
        <v>306</v>
      </c>
      <c r="E110" s="51"/>
      <c r="F110" s="59" t="s">
        <v>48</v>
      </c>
      <c r="G110" s="10">
        <v>0</v>
      </c>
      <c r="H110" s="75">
        <v>0</v>
      </c>
      <c r="I110" s="75">
        <v>0</v>
      </c>
      <c r="J110" s="75">
        <v>0</v>
      </c>
      <c r="K110" s="75">
        <v>0</v>
      </c>
      <c r="L110" s="75">
        <v>0</v>
      </c>
      <c r="M110" s="75">
        <v>0</v>
      </c>
      <c r="N110" s="75">
        <v>0</v>
      </c>
      <c r="O110" s="75">
        <v>0</v>
      </c>
      <c r="P110" s="75">
        <v>0</v>
      </c>
      <c r="Q110" s="75">
        <v>0</v>
      </c>
      <c r="R110" s="75">
        <v>0</v>
      </c>
      <c r="S110" s="75">
        <v>0</v>
      </c>
      <c r="T110" s="75">
        <v>0</v>
      </c>
      <c r="U110" s="75">
        <v>0</v>
      </c>
      <c r="V110" s="75">
        <v>0</v>
      </c>
      <c r="W110" s="75">
        <v>0</v>
      </c>
      <c r="X110" s="75">
        <v>0</v>
      </c>
      <c r="Y110" s="75">
        <v>0</v>
      </c>
      <c r="Z110" s="75">
        <v>0</v>
      </c>
      <c r="AA110" s="75">
        <v>0</v>
      </c>
      <c r="AB110" s="75">
        <v>0</v>
      </c>
      <c r="AC110" s="75">
        <v>0</v>
      </c>
      <c r="AD110" s="75">
        <v>0</v>
      </c>
      <c r="AE110" s="75">
        <v>0</v>
      </c>
      <c r="AF110" s="75">
        <v>0</v>
      </c>
      <c r="AG110" s="75">
        <v>0</v>
      </c>
      <c r="AH110" s="75">
        <v>0</v>
      </c>
      <c r="AI110" s="75">
        <v>0</v>
      </c>
      <c r="AJ110" s="75">
        <v>0</v>
      </c>
    </row>
    <row r="111" spans="1:36" s="73" customFormat="1" ht="15.6" customHeight="1">
      <c r="A111" s="42"/>
      <c r="B111" s="51"/>
      <c r="C111" s="51"/>
      <c r="D111" s="53" t="s">
        <v>361</v>
      </c>
      <c r="E111" s="51"/>
      <c r="F111" s="59" t="s">
        <v>49</v>
      </c>
      <c r="G111" s="10">
        <v>0</v>
      </c>
      <c r="H111" s="75">
        <v>0</v>
      </c>
      <c r="I111" s="75">
        <v>0</v>
      </c>
      <c r="J111" s="75">
        <v>0</v>
      </c>
      <c r="K111" s="75">
        <v>0</v>
      </c>
      <c r="L111" s="75">
        <v>0</v>
      </c>
      <c r="M111" s="75">
        <v>0</v>
      </c>
      <c r="N111" s="75">
        <v>0</v>
      </c>
      <c r="O111" s="75">
        <v>0</v>
      </c>
      <c r="P111" s="75">
        <v>0</v>
      </c>
      <c r="Q111" s="75">
        <v>0</v>
      </c>
      <c r="R111" s="75">
        <v>0</v>
      </c>
      <c r="S111" s="75">
        <v>0</v>
      </c>
      <c r="T111" s="75">
        <v>0</v>
      </c>
      <c r="U111" s="75">
        <v>0</v>
      </c>
      <c r="V111" s="75">
        <v>0</v>
      </c>
      <c r="W111" s="75">
        <v>0</v>
      </c>
      <c r="X111" s="75">
        <v>0</v>
      </c>
      <c r="Y111" s="75">
        <v>0</v>
      </c>
      <c r="Z111" s="75">
        <v>0</v>
      </c>
      <c r="AA111" s="75">
        <v>0</v>
      </c>
      <c r="AB111" s="75">
        <v>0</v>
      </c>
      <c r="AC111" s="75">
        <v>0</v>
      </c>
      <c r="AD111" s="75">
        <v>0</v>
      </c>
      <c r="AE111" s="75">
        <v>0</v>
      </c>
      <c r="AF111" s="75">
        <v>0</v>
      </c>
      <c r="AG111" s="75">
        <v>0</v>
      </c>
      <c r="AH111" s="75">
        <v>0</v>
      </c>
      <c r="AI111" s="75">
        <v>0</v>
      </c>
      <c r="AJ111" s="75">
        <v>0</v>
      </c>
    </row>
    <row r="112" spans="1:36" s="73" customFormat="1" ht="15.6" customHeight="1">
      <c r="A112" s="42"/>
      <c r="B112" s="51"/>
      <c r="C112" s="51"/>
      <c r="D112" s="53" t="s">
        <v>362</v>
      </c>
      <c r="E112" s="51"/>
      <c r="F112" s="59" t="s">
        <v>50</v>
      </c>
      <c r="G112" s="10">
        <v>0</v>
      </c>
      <c r="H112" s="75">
        <v>0</v>
      </c>
      <c r="I112" s="75">
        <v>0</v>
      </c>
      <c r="J112" s="75">
        <v>0</v>
      </c>
      <c r="K112" s="75">
        <v>0</v>
      </c>
      <c r="L112" s="75">
        <v>0</v>
      </c>
      <c r="M112" s="75">
        <v>0</v>
      </c>
      <c r="N112" s="75">
        <v>0</v>
      </c>
      <c r="O112" s="75">
        <v>0</v>
      </c>
      <c r="P112" s="75">
        <v>0</v>
      </c>
      <c r="Q112" s="75">
        <v>0</v>
      </c>
      <c r="R112" s="75">
        <v>0</v>
      </c>
      <c r="S112" s="75">
        <v>0</v>
      </c>
      <c r="T112" s="75">
        <v>0</v>
      </c>
      <c r="U112" s="75">
        <v>0</v>
      </c>
      <c r="V112" s="75">
        <v>0</v>
      </c>
      <c r="W112" s="75">
        <v>0</v>
      </c>
      <c r="X112" s="75">
        <v>0</v>
      </c>
      <c r="Y112" s="75">
        <v>0</v>
      </c>
      <c r="Z112" s="75">
        <v>0</v>
      </c>
      <c r="AA112" s="75">
        <v>0</v>
      </c>
      <c r="AB112" s="75">
        <v>0</v>
      </c>
      <c r="AC112" s="75">
        <v>0</v>
      </c>
      <c r="AD112" s="75">
        <v>0</v>
      </c>
      <c r="AE112" s="75">
        <v>0</v>
      </c>
      <c r="AF112" s="75">
        <v>0</v>
      </c>
      <c r="AG112" s="75">
        <v>0</v>
      </c>
      <c r="AH112" s="75">
        <v>0</v>
      </c>
      <c r="AI112" s="75">
        <v>0</v>
      </c>
      <c r="AJ112" s="75">
        <v>0</v>
      </c>
    </row>
    <row r="113" spans="1:36" s="73" customFormat="1" ht="15.6" customHeight="1">
      <c r="A113" s="42"/>
      <c r="B113" s="51"/>
      <c r="C113" s="51"/>
      <c r="D113" s="53" t="s">
        <v>363</v>
      </c>
      <c r="E113" s="51"/>
      <c r="F113" s="59" t="s">
        <v>51</v>
      </c>
      <c r="G113" s="10">
        <v>0</v>
      </c>
      <c r="H113" s="75">
        <v>0</v>
      </c>
      <c r="I113" s="75">
        <v>0</v>
      </c>
      <c r="J113" s="75">
        <v>0</v>
      </c>
      <c r="K113" s="75">
        <v>0</v>
      </c>
      <c r="L113" s="75">
        <v>0</v>
      </c>
      <c r="M113" s="75">
        <v>0</v>
      </c>
      <c r="N113" s="75">
        <v>0</v>
      </c>
      <c r="O113" s="75">
        <v>0</v>
      </c>
      <c r="P113" s="75">
        <v>0</v>
      </c>
      <c r="Q113" s="75">
        <v>0</v>
      </c>
      <c r="R113" s="75">
        <v>0</v>
      </c>
      <c r="S113" s="75">
        <v>0</v>
      </c>
      <c r="T113" s="75">
        <v>0</v>
      </c>
      <c r="U113" s="75">
        <v>0</v>
      </c>
      <c r="V113" s="75">
        <v>0</v>
      </c>
      <c r="W113" s="75">
        <v>0</v>
      </c>
      <c r="X113" s="75">
        <v>0</v>
      </c>
      <c r="Y113" s="75">
        <v>0</v>
      </c>
      <c r="Z113" s="75">
        <v>0</v>
      </c>
      <c r="AA113" s="75">
        <v>0</v>
      </c>
      <c r="AB113" s="75">
        <v>0</v>
      </c>
      <c r="AC113" s="75">
        <v>0</v>
      </c>
      <c r="AD113" s="75">
        <v>0</v>
      </c>
      <c r="AE113" s="75">
        <v>0</v>
      </c>
      <c r="AF113" s="75">
        <v>0</v>
      </c>
      <c r="AG113" s="75">
        <v>0</v>
      </c>
      <c r="AH113" s="75">
        <v>0</v>
      </c>
      <c r="AI113" s="75">
        <v>0</v>
      </c>
      <c r="AJ113" s="75">
        <v>0</v>
      </c>
    </row>
    <row r="114" spans="1:36" s="73" customFormat="1" ht="15.6" customHeight="1">
      <c r="A114" s="42"/>
      <c r="B114" s="51"/>
      <c r="C114" s="51"/>
      <c r="D114" s="53" t="s">
        <v>364</v>
      </c>
      <c r="E114" s="51"/>
      <c r="F114" s="59" t="s">
        <v>52</v>
      </c>
      <c r="G114" s="10">
        <v>0</v>
      </c>
      <c r="H114" s="75">
        <v>0</v>
      </c>
      <c r="I114" s="75">
        <v>0</v>
      </c>
      <c r="J114" s="75">
        <v>0</v>
      </c>
      <c r="K114" s="75">
        <v>0</v>
      </c>
      <c r="L114" s="75">
        <v>0</v>
      </c>
      <c r="M114" s="75">
        <v>0</v>
      </c>
      <c r="N114" s="75">
        <v>0</v>
      </c>
      <c r="O114" s="75">
        <v>0</v>
      </c>
      <c r="P114" s="75">
        <v>0</v>
      </c>
      <c r="Q114" s="75">
        <v>0</v>
      </c>
      <c r="R114" s="75">
        <v>0</v>
      </c>
      <c r="S114" s="75">
        <v>0</v>
      </c>
      <c r="T114" s="75">
        <v>0</v>
      </c>
      <c r="U114" s="75">
        <v>0</v>
      </c>
      <c r="V114" s="75">
        <v>0</v>
      </c>
      <c r="W114" s="75">
        <v>0</v>
      </c>
      <c r="X114" s="75">
        <v>0</v>
      </c>
      <c r="Y114" s="75">
        <v>0</v>
      </c>
      <c r="Z114" s="75">
        <v>0</v>
      </c>
      <c r="AA114" s="75">
        <v>0</v>
      </c>
      <c r="AB114" s="75">
        <v>0</v>
      </c>
      <c r="AC114" s="75">
        <v>0</v>
      </c>
      <c r="AD114" s="75">
        <v>0</v>
      </c>
      <c r="AE114" s="75">
        <v>0</v>
      </c>
      <c r="AF114" s="75">
        <v>0</v>
      </c>
      <c r="AG114" s="75">
        <v>0</v>
      </c>
      <c r="AH114" s="75">
        <v>0</v>
      </c>
      <c r="AI114" s="75">
        <v>0</v>
      </c>
      <c r="AJ114" s="75">
        <v>0</v>
      </c>
    </row>
    <row r="115" spans="1:36" s="73" customFormat="1" ht="15.6" customHeight="1">
      <c r="A115" s="42"/>
      <c r="B115" s="51"/>
      <c r="C115" s="51"/>
      <c r="D115" s="53" t="s">
        <v>359</v>
      </c>
      <c r="E115" s="51"/>
      <c r="F115" s="59" t="s">
        <v>53</v>
      </c>
      <c r="G115" s="10">
        <v>0</v>
      </c>
      <c r="H115" s="75">
        <v>0</v>
      </c>
      <c r="I115" s="75">
        <v>0</v>
      </c>
      <c r="J115" s="75">
        <v>0</v>
      </c>
      <c r="K115" s="75">
        <v>0</v>
      </c>
      <c r="L115" s="75">
        <v>0</v>
      </c>
      <c r="M115" s="75">
        <v>0</v>
      </c>
      <c r="N115" s="75">
        <v>0</v>
      </c>
      <c r="O115" s="75">
        <v>0</v>
      </c>
      <c r="P115" s="75">
        <v>0</v>
      </c>
      <c r="Q115" s="75">
        <v>0</v>
      </c>
      <c r="R115" s="75">
        <v>0</v>
      </c>
      <c r="S115" s="75">
        <v>0</v>
      </c>
      <c r="T115" s="75">
        <v>0</v>
      </c>
      <c r="U115" s="75">
        <v>0</v>
      </c>
      <c r="V115" s="75">
        <v>0</v>
      </c>
      <c r="W115" s="75">
        <v>0</v>
      </c>
      <c r="X115" s="75">
        <v>0</v>
      </c>
      <c r="Y115" s="75">
        <v>0</v>
      </c>
      <c r="Z115" s="75">
        <v>0</v>
      </c>
      <c r="AA115" s="75">
        <v>0</v>
      </c>
      <c r="AB115" s="75">
        <v>0</v>
      </c>
      <c r="AC115" s="75">
        <v>0</v>
      </c>
      <c r="AD115" s="75">
        <v>0</v>
      </c>
      <c r="AE115" s="75">
        <v>0</v>
      </c>
      <c r="AF115" s="75">
        <v>0</v>
      </c>
      <c r="AG115" s="75">
        <v>0</v>
      </c>
      <c r="AH115" s="75">
        <v>0</v>
      </c>
      <c r="AI115" s="75">
        <v>0</v>
      </c>
      <c r="AJ115" s="75">
        <v>0</v>
      </c>
    </row>
    <row r="116" spans="1:36" s="73" customFormat="1" ht="12">
      <c r="A116" s="42"/>
      <c r="B116" s="51"/>
      <c r="C116" s="51"/>
      <c r="D116" s="53" t="s">
        <v>365</v>
      </c>
      <c r="E116" s="51"/>
      <c r="F116" s="59" t="s">
        <v>117</v>
      </c>
      <c r="G116" s="11">
        <v>0</v>
      </c>
      <c r="H116" s="89">
        <v>0</v>
      </c>
      <c r="I116" s="89">
        <v>0</v>
      </c>
      <c r="J116" s="89">
        <v>0</v>
      </c>
      <c r="K116" s="89">
        <v>0</v>
      </c>
      <c r="L116" s="89">
        <v>0</v>
      </c>
      <c r="M116" s="89">
        <v>0</v>
      </c>
      <c r="N116" s="89">
        <v>0</v>
      </c>
      <c r="O116" s="89">
        <v>0</v>
      </c>
      <c r="P116" s="89">
        <v>0</v>
      </c>
      <c r="Q116" s="89">
        <v>0</v>
      </c>
      <c r="R116" s="89">
        <v>0</v>
      </c>
      <c r="S116" s="89">
        <v>0</v>
      </c>
      <c r="T116" s="89">
        <v>0</v>
      </c>
      <c r="U116" s="89">
        <v>0</v>
      </c>
      <c r="V116" s="89">
        <v>0</v>
      </c>
      <c r="W116" s="89">
        <v>0</v>
      </c>
      <c r="X116" s="89">
        <v>0</v>
      </c>
      <c r="Y116" s="89">
        <v>0</v>
      </c>
      <c r="Z116" s="89">
        <v>0</v>
      </c>
      <c r="AA116" s="89">
        <v>0</v>
      </c>
      <c r="AB116" s="89">
        <v>0</v>
      </c>
      <c r="AC116" s="89">
        <v>0</v>
      </c>
      <c r="AD116" s="89">
        <v>0</v>
      </c>
      <c r="AE116" s="89">
        <v>0</v>
      </c>
      <c r="AF116" s="89">
        <v>0</v>
      </c>
      <c r="AG116" s="89">
        <v>0</v>
      </c>
      <c r="AH116" s="89">
        <v>0</v>
      </c>
      <c r="AI116" s="89">
        <v>0</v>
      </c>
      <c r="AJ116" s="89">
        <v>0</v>
      </c>
    </row>
    <row r="117" spans="1:36" s="73" customFormat="1" ht="15.6" customHeight="1">
      <c r="A117" s="42"/>
      <c r="B117" s="51"/>
      <c r="C117" s="51"/>
      <c r="D117" s="53" t="s">
        <v>366</v>
      </c>
      <c r="E117" s="51"/>
      <c r="F117" s="59" t="s">
        <v>92</v>
      </c>
      <c r="G117" s="12">
        <v>0</v>
      </c>
      <c r="H117" s="90">
        <v>0</v>
      </c>
      <c r="I117" s="90">
        <v>0</v>
      </c>
      <c r="J117" s="90">
        <v>0</v>
      </c>
      <c r="K117" s="90">
        <v>0</v>
      </c>
      <c r="L117" s="90">
        <v>0</v>
      </c>
      <c r="M117" s="90">
        <v>0</v>
      </c>
      <c r="N117" s="90">
        <v>0</v>
      </c>
      <c r="O117" s="90">
        <v>0</v>
      </c>
      <c r="P117" s="90">
        <v>0</v>
      </c>
      <c r="Q117" s="90">
        <v>0</v>
      </c>
      <c r="R117" s="90">
        <v>0</v>
      </c>
      <c r="S117" s="90">
        <v>0</v>
      </c>
      <c r="T117" s="90">
        <v>0</v>
      </c>
      <c r="U117" s="90">
        <v>0</v>
      </c>
      <c r="V117" s="90">
        <v>0</v>
      </c>
      <c r="W117" s="90">
        <v>0</v>
      </c>
      <c r="X117" s="90">
        <v>0</v>
      </c>
      <c r="Y117" s="90">
        <v>0</v>
      </c>
      <c r="Z117" s="90">
        <v>0</v>
      </c>
      <c r="AA117" s="90">
        <v>0</v>
      </c>
      <c r="AB117" s="90">
        <v>0</v>
      </c>
      <c r="AC117" s="90">
        <v>0</v>
      </c>
      <c r="AD117" s="90">
        <v>0</v>
      </c>
      <c r="AE117" s="90">
        <v>0</v>
      </c>
      <c r="AF117" s="90">
        <v>0</v>
      </c>
      <c r="AG117" s="90">
        <v>0</v>
      </c>
      <c r="AH117" s="90">
        <v>0</v>
      </c>
      <c r="AI117" s="90">
        <v>0</v>
      </c>
      <c r="AJ117" s="90">
        <v>0</v>
      </c>
    </row>
    <row r="118" spans="1:36" s="73" customFormat="1" ht="15.6" customHeight="1">
      <c r="A118" s="42"/>
      <c r="B118" s="51"/>
      <c r="C118" s="51"/>
      <c r="D118" s="53">
        <v>24</v>
      </c>
      <c r="E118" s="51"/>
      <c r="F118" s="59" t="s">
        <v>54</v>
      </c>
      <c r="G118" s="10">
        <v>0</v>
      </c>
      <c r="H118" s="75">
        <v>0</v>
      </c>
      <c r="I118" s="75">
        <v>0</v>
      </c>
      <c r="J118" s="75">
        <v>0</v>
      </c>
      <c r="K118" s="75">
        <v>0</v>
      </c>
      <c r="L118" s="75">
        <v>0</v>
      </c>
      <c r="M118" s="75">
        <v>0</v>
      </c>
      <c r="N118" s="75">
        <v>0</v>
      </c>
      <c r="O118" s="75">
        <v>0</v>
      </c>
      <c r="P118" s="75">
        <v>0</v>
      </c>
      <c r="Q118" s="75">
        <v>0</v>
      </c>
      <c r="R118" s="75">
        <v>0</v>
      </c>
      <c r="S118" s="75">
        <v>0</v>
      </c>
      <c r="T118" s="75">
        <v>0</v>
      </c>
      <c r="U118" s="75">
        <v>0</v>
      </c>
      <c r="V118" s="75">
        <v>0</v>
      </c>
      <c r="W118" s="75">
        <v>0</v>
      </c>
      <c r="X118" s="75">
        <v>0</v>
      </c>
      <c r="Y118" s="75">
        <v>0</v>
      </c>
      <c r="Z118" s="75">
        <v>0</v>
      </c>
      <c r="AA118" s="75">
        <v>0</v>
      </c>
      <c r="AB118" s="75">
        <v>0</v>
      </c>
      <c r="AC118" s="75">
        <v>0</v>
      </c>
      <c r="AD118" s="75">
        <v>0</v>
      </c>
      <c r="AE118" s="75">
        <v>0</v>
      </c>
      <c r="AF118" s="75">
        <v>0</v>
      </c>
      <c r="AG118" s="75">
        <v>0</v>
      </c>
      <c r="AH118" s="75">
        <v>0</v>
      </c>
      <c r="AI118" s="75">
        <v>0</v>
      </c>
      <c r="AJ118" s="75">
        <v>0</v>
      </c>
    </row>
    <row r="119" spans="1:36" s="73" customFormat="1" ht="15.6" customHeight="1">
      <c r="A119" s="42"/>
      <c r="B119" s="51"/>
      <c r="C119" s="51"/>
      <c r="D119" s="53">
        <v>25</v>
      </c>
      <c r="E119" s="51"/>
      <c r="F119" s="59" t="s">
        <v>55</v>
      </c>
      <c r="G119" s="10">
        <v>0</v>
      </c>
      <c r="H119" s="75">
        <v>0</v>
      </c>
      <c r="I119" s="75">
        <v>0</v>
      </c>
      <c r="J119" s="75">
        <v>0</v>
      </c>
      <c r="K119" s="75">
        <v>0</v>
      </c>
      <c r="L119" s="75">
        <v>0</v>
      </c>
      <c r="M119" s="75">
        <v>0</v>
      </c>
      <c r="N119" s="75">
        <v>0</v>
      </c>
      <c r="O119" s="75">
        <v>0</v>
      </c>
      <c r="P119" s="75">
        <v>0</v>
      </c>
      <c r="Q119" s="75">
        <v>0</v>
      </c>
      <c r="R119" s="75">
        <v>0</v>
      </c>
      <c r="S119" s="75">
        <v>0</v>
      </c>
      <c r="T119" s="75">
        <v>0</v>
      </c>
      <c r="U119" s="75">
        <v>0</v>
      </c>
      <c r="V119" s="75">
        <v>0</v>
      </c>
      <c r="W119" s="75">
        <v>0</v>
      </c>
      <c r="X119" s="75">
        <v>0</v>
      </c>
      <c r="Y119" s="75">
        <v>0</v>
      </c>
      <c r="Z119" s="75">
        <v>0</v>
      </c>
      <c r="AA119" s="75">
        <v>0</v>
      </c>
      <c r="AB119" s="75">
        <v>0</v>
      </c>
      <c r="AC119" s="75">
        <v>0</v>
      </c>
      <c r="AD119" s="75">
        <v>0</v>
      </c>
      <c r="AE119" s="75">
        <v>0</v>
      </c>
      <c r="AF119" s="75">
        <v>0</v>
      </c>
      <c r="AG119" s="75">
        <v>0</v>
      </c>
      <c r="AH119" s="75">
        <v>0</v>
      </c>
      <c r="AI119" s="75">
        <v>0</v>
      </c>
      <c r="AJ119" s="75">
        <v>0</v>
      </c>
    </row>
    <row r="120" spans="1:36" s="73" customFormat="1" ht="15.6" customHeight="1">
      <c r="A120" s="42"/>
      <c r="B120" s="53" t="s">
        <v>143</v>
      </c>
      <c r="C120" s="51"/>
      <c r="D120" s="51"/>
      <c r="E120" s="51"/>
      <c r="F120" s="226" t="s">
        <v>367</v>
      </c>
      <c r="G120" s="177">
        <f>G121+G131+G132+G133+G134+G135</f>
        <v>0</v>
      </c>
      <c r="H120" s="193">
        <f t="shared" ref="H120:X120" si="24">H121+H131+H132+H133+H134+H135</f>
        <v>0</v>
      </c>
      <c r="I120" s="178">
        <f t="shared" si="24"/>
        <v>0</v>
      </c>
      <c r="J120" s="178">
        <f t="shared" si="24"/>
        <v>0</v>
      </c>
      <c r="K120" s="178">
        <f t="shared" si="24"/>
        <v>0</v>
      </c>
      <c r="L120" s="178">
        <f t="shared" si="24"/>
        <v>0</v>
      </c>
      <c r="M120" s="178">
        <f t="shared" si="24"/>
        <v>0</v>
      </c>
      <c r="N120" s="178">
        <f t="shared" si="24"/>
        <v>0</v>
      </c>
      <c r="O120" s="178">
        <f t="shared" si="24"/>
        <v>0</v>
      </c>
      <c r="P120" s="178">
        <f t="shared" si="24"/>
        <v>0</v>
      </c>
      <c r="Q120" s="178">
        <f t="shared" si="24"/>
        <v>0</v>
      </c>
      <c r="R120" s="178">
        <f t="shared" si="24"/>
        <v>0</v>
      </c>
      <c r="S120" s="178">
        <f t="shared" si="24"/>
        <v>0</v>
      </c>
      <c r="T120" s="178">
        <f t="shared" si="24"/>
        <v>0</v>
      </c>
      <c r="U120" s="178">
        <f t="shared" si="24"/>
        <v>0</v>
      </c>
      <c r="V120" s="178">
        <f t="shared" si="24"/>
        <v>0</v>
      </c>
      <c r="W120" s="178">
        <f t="shared" si="24"/>
        <v>0</v>
      </c>
      <c r="X120" s="178">
        <f t="shared" si="24"/>
        <v>0</v>
      </c>
      <c r="Y120" s="178">
        <f t="shared" ref="Y120:AJ120" si="25">Y121+Y131+Y132+Y133+Y134+Y135</f>
        <v>0</v>
      </c>
      <c r="Z120" s="178">
        <f t="shared" si="25"/>
        <v>0</v>
      </c>
      <c r="AA120" s="178">
        <f t="shared" si="25"/>
        <v>0</v>
      </c>
      <c r="AB120" s="178">
        <f t="shared" si="25"/>
        <v>0</v>
      </c>
      <c r="AC120" s="178">
        <f t="shared" si="25"/>
        <v>0</v>
      </c>
      <c r="AD120" s="178">
        <f t="shared" si="25"/>
        <v>0</v>
      </c>
      <c r="AE120" s="178">
        <f t="shared" si="25"/>
        <v>0</v>
      </c>
      <c r="AF120" s="178">
        <f t="shared" si="25"/>
        <v>0</v>
      </c>
      <c r="AG120" s="178">
        <f t="shared" si="25"/>
        <v>0</v>
      </c>
      <c r="AH120" s="178">
        <f t="shared" si="25"/>
        <v>0</v>
      </c>
      <c r="AI120" s="178">
        <f t="shared" si="25"/>
        <v>0</v>
      </c>
      <c r="AJ120" s="178">
        <f t="shared" si="25"/>
        <v>0</v>
      </c>
    </row>
    <row r="121" spans="1:36" s="73" customFormat="1" ht="15.6" customHeight="1">
      <c r="A121" s="42"/>
      <c r="B121" s="53"/>
      <c r="C121" s="53" t="s">
        <v>140</v>
      </c>
      <c r="D121" s="51"/>
      <c r="E121" s="51"/>
      <c r="F121" s="227" t="s">
        <v>368</v>
      </c>
      <c r="G121" s="164">
        <f>G122+G125+G128</f>
        <v>0</v>
      </c>
      <c r="H121" s="228">
        <f t="shared" ref="H121:X121" si="26">H122+H125+H128</f>
        <v>0</v>
      </c>
      <c r="I121" s="165">
        <f t="shared" si="26"/>
        <v>0</v>
      </c>
      <c r="J121" s="165">
        <f t="shared" si="26"/>
        <v>0</v>
      </c>
      <c r="K121" s="165">
        <f t="shared" si="26"/>
        <v>0</v>
      </c>
      <c r="L121" s="165">
        <f t="shared" si="26"/>
        <v>0</v>
      </c>
      <c r="M121" s="165">
        <f t="shared" si="26"/>
        <v>0</v>
      </c>
      <c r="N121" s="165">
        <f t="shared" si="26"/>
        <v>0</v>
      </c>
      <c r="O121" s="165">
        <f t="shared" si="26"/>
        <v>0</v>
      </c>
      <c r="P121" s="165">
        <f t="shared" si="26"/>
        <v>0</v>
      </c>
      <c r="Q121" s="165">
        <f t="shared" si="26"/>
        <v>0</v>
      </c>
      <c r="R121" s="165">
        <f t="shared" si="26"/>
        <v>0</v>
      </c>
      <c r="S121" s="165">
        <f t="shared" si="26"/>
        <v>0</v>
      </c>
      <c r="T121" s="165">
        <f t="shared" si="26"/>
        <v>0</v>
      </c>
      <c r="U121" s="165">
        <f t="shared" si="26"/>
        <v>0</v>
      </c>
      <c r="V121" s="165">
        <f t="shared" si="26"/>
        <v>0</v>
      </c>
      <c r="W121" s="165">
        <f t="shared" si="26"/>
        <v>0</v>
      </c>
      <c r="X121" s="165">
        <f t="shared" si="26"/>
        <v>0</v>
      </c>
      <c r="Y121" s="165">
        <f t="shared" ref="Y121:AJ121" si="27">Y122+Y125+Y128</f>
        <v>0</v>
      </c>
      <c r="Z121" s="165">
        <f t="shared" si="27"/>
        <v>0</v>
      </c>
      <c r="AA121" s="165">
        <f t="shared" si="27"/>
        <v>0</v>
      </c>
      <c r="AB121" s="165">
        <f t="shared" si="27"/>
        <v>0</v>
      </c>
      <c r="AC121" s="165">
        <f t="shared" si="27"/>
        <v>0</v>
      </c>
      <c r="AD121" s="165">
        <f t="shared" si="27"/>
        <v>0</v>
      </c>
      <c r="AE121" s="165">
        <f t="shared" si="27"/>
        <v>0</v>
      </c>
      <c r="AF121" s="165">
        <f t="shared" si="27"/>
        <v>0</v>
      </c>
      <c r="AG121" s="165">
        <f t="shared" si="27"/>
        <v>0</v>
      </c>
      <c r="AH121" s="165">
        <f t="shared" si="27"/>
        <v>0</v>
      </c>
      <c r="AI121" s="165">
        <f t="shared" si="27"/>
        <v>0</v>
      </c>
      <c r="AJ121" s="165">
        <f t="shared" si="27"/>
        <v>0</v>
      </c>
    </row>
    <row r="122" spans="1:36" s="73" customFormat="1" ht="15.6" customHeight="1">
      <c r="A122" s="42"/>
      <c r="B122" s="51"/>
      <c r="C122" s="51"/>
      <c r="D122" s="53" t="s">
        <v>143</v>
      </c>
      <c r="E122" s="51"/>
      <c r="F122" s="229" t="s">
        <v>56</v>
      </c>
      <c r="G122" s="230">
        <f>G123+G124</f>
        <v>0</v>
      </c>
      <c r="H122" s="231">
        <f t="shared" ref="H122:X122" si="28">H123+H124</f>
        <v>0</v>
      </c>
      <c r="I122" s="232">
        <f t="shared" si="28"/>
        <v>0</v>
      </c>
      <c r="J122" s="232">
        <f t="shared" si="28"/>
        <v>0</v>
      </c>
      <c r="K122" s="232">
        <f t="shared" si="28"/>
        <v>0</v>
      </c>
      <c r="L122" s="232">
        <f t="shared" si="28"/>
        <v>0</v>
      </c>
      <c r="M122" s="232">
        <f t="shared" si="28"/>
        <v>0</v>
      </c>
      <c r="N122" s="232">
        <f t="shared" si="28"/>
        <v>0</v>
      </c>
      <c r="O122" s="232">
        <f t="shared" si="28"/>
        <v>0</v>
      </c>
      <c r="P122" s="232">
        <f t="shared" si="28"/>
        <v>0</v>
      </c>
      <c r="Q122" s="232">
        <f t="shared" si="28"/>
        <v>0</v>
      </c>
      <c r="R122" s="232">
        <f t="shared" si="28"/>
        <v>0</v>
      </c>
      <c r="S122" s="232">
        <f t="shared" si="28"/>
        <v>0</v>
      </c>
      <c r="T122" s="232">
        <f t="shared" si="28"/>
        <v>0</v>
      </c>
      <c r="U122" s="232">
        <f t="shared" si="28"/>
        <v>0</v>
      </c>
      <c r="V122" s="232">
        <f t="shared" si="28"/>
        <v>0</v>
      </c>
      <c r="W122" s="232">
        <f t="shared" si="28"/>
        <v>0</v>
      </c>
      <c r="X122" s="232">
        <f t="shared" si="28"/>
        <v>0</v>
      </c>
      <c r="Y122" s="232">
        <f t="shared" ref="Y122:AJ122" si="29">Y123+Y124</f>
        <v>0</v>
      </c>
      <c r="Z122" s="232">
        <f t="shared" si="29"/>
        <v>0</v>
      </c>
      <c r="AA122" s="232">
        <f t="shared" si="29"/>
        <v>0</v>
      </c>
      <c r="AB122" s="232">
        <f t="shared" si="29"/>
        <v>0</v>
      </c>
      <c r="AC122" s="232">
        <f t="shared" si="29"/>
        <v>0</v>
      </c>
      <c r="AD122" s="232">
        <f t="shared" si="29"/>
        <v>0</v>
      </c>
      <c r="AE122" s="232">
        <f t="shared" si="29"/>
        <v>0</v>
      </c>
      <c r="AF122" s="232">
        <f t="shared" si="29"/>
        <v>0</v>
      </c>
      <c r="AG122" s="232">
        <f t="shared" si="29"/>
        <v>0</v>
      </c>
      <c r="AH122" s="232">
        <f t="shared" si="29"/>
        <v>0</v>
      </c>
      <c r="AI122" s="232">
        <f t="shared" si="29"/>
        <v>0</v>
      </c>
      <c r="AJ122" s="232">
        <f t="shared" si="29"/>
        <v>0</v>
      </c>
    </row>
    <row r="123" spans="1:36" s="73" customFormat="1" ht="15.6" customHeight="1">
      <c r="A123" s="42"/>
      <c r="B123" s="51"/>
      <c r="C123" s="51"/>
      <c r="D123" s="51"/>
      <c r="E123" s="53" t="s">
        <v>140</v>
      </c>
      <c r="F123" s="233" t="s">
        <v>369</v>
      </c>
      <c r="G123" s="13">
        <v>0</v>
      </c>
      <c r="H123" s="81">
        <v>0</v>
      </c>
      <c r="I123" s="81">
        <v>0</v>
      </c>
      <c r="J123" s="81">
        <v>0</v>
      </c>
      <c r="K123" s="81">
        <v>0</v>
      </c>
      <c r="L123" s="81">
        <v>0</v>
      </c>
      <c r="M123" s="81">
        <v>0</v>
      </c>
      <c r="N123" s="81">
        <v>0</v>
      </c>
      <c r="O123" s="81">
        <v>0</v>
      </c>
      <c r="P123" s="81">
        <v>0</v>
      </c>
      <c r="Q123" s="81">
        <v>0</v>
      </c>
      <c r="R123" s="81">
        <v>0</v>
      </c>
      <c r="S123" s="81">
        <v>0</v>
      </c>
      <c r="T123" s="81">
        <v>0</v>
      </c>
      <c r="U123" s="81">
        <v>0</v>
      </c>
      <c r="V123" s="81">
        <v>0</v>
      </c>
      <c r="W123" s="81">
        <v>0</v>
      </c>
      <c r="X123" s="81">
        <v>0</v>
      </c>
      <c r="Y123" s="81">
        <v>0</v>
      </c>
      <c r="Z123" s="81">
        <v>0</v>
      </c>
      <c r="AA123" s="81">
        <v>0</v>
      </c>
      <c r="AB123" s="81">
        <v>0</v>
      </c>
      <c r="AC123" s="81">
        <v>0</v>
      </c>
      <c r="AD123" s="81">
        <v>0</v>
      </c>
      <c r="AE123" s="81">
        <v>0</v>
      </c>
      <c r="AF123" s="81">
        <v>0</v>
      </c>
      <c r="AG123" s="81">
        <v>0</v>
      </c>
      <c r="AH123" s="81">
        <v>0</v>
      </c>
      <c r="AI123" s="81">
        <v>0</v>
      </c>
      <c r="AJ123" s="81">
        <v>0</v>
      </c>
    </row>
    <row r="124" spans="1:36" s="73" customFormat="1" ht="15.6" customHeight="1">
      <c r="A124" s="42"/>
      <c r="B124" s="51"/>
      <c r="C124" s="51"/>
      <c r="D124" s="51"/>
      <c r="E124" s="53" t="s">
        <v>142</v>
      </c>
      <c r="F124" s="234" t="s">
        <v>370</v>
      </c>
      <c r="G124" s="13">
        <v>0</v>
      </c>
      <c r="H124" s="81">
        <v>0</v>
      </c>
      <c r="I124" s="81">
        <v>0</v>
      </c>
      <c r="J124" s="81">
        <v>0</v>
      </c>
      <c r="K124" s="81">
        <v>0</v>
      </c>
      <c r="L124" s="81">
        <v>0</v>
      </c>
      <c r="M124" s="81">
        <v>0</v>
      </c>
      <c r="N124" s="81">
        <v>0</v>
      </c>
      <c r="O124" s="81">
        <v>0</v>
      </c>
      <c r="P124" s="81">
        <v>0</v>
      </c>
      <c r="Q124" s="81">
        <v>0</v>
      </c>
      <c r="R124" s="81">
        <v>0</v>
      </c>
      <c r="S124" s="81">
        <v>0</v>
      </c>
      <c r="T124" s="81">
        <v>0</v>
      </c>
      <c r="U124" s="81">
        <v>0</v>
      </c>
      <c r="V124" s="81">
        <v>0</v>
      </c>
      <c r="W124" s="81">
        <v>0</v>
      </c>
      <c r="X124" s="81">
        <v>0</v>
      </c>
      <c r="Y124" s="81">
        <v>0</v>
      </c>
      <c r="Z124" s="81">
        <v>0</v>
      </c>
      <c r="AA124" s="81">
        <v>0</v>
      </c>
      <c r="AB124" s="81">
        <v>0</v>
      </c>
      <c r="AC124" s="81">
        <v>0</v>
      </c>
      <c r="AD124" s="81">
        <v>0</v>
      </c>
      <c r="AE124" s="81">
        <v>0</v>
      </c>
      <c r="AF124" s="81">
        <v>0</v>
      </c>
      <c r="AG124" s="81">
        <v>0</v>
      </c>
      <c r="AH124" s="81">
        <v>0</v>
      </c>
      <c r="AI124" s="81">
        <v>0</v>
      </c>
      <c r="AJ124" s="81">
        <v>0</v>
      </c>
    </row>
    <row r="125" spans="1:36" s="73" customFormat="1" ht="15.6" customHeight="1">
      <c r="A125" s="42"/>
      <c r="B125" s="51"/>
      <c r="C125" s="51"/>
      <c r="D125" s="53" t="s">
        <v>145</v>
      </c>
      <c r="E125" s="51"/>
      <c r="F125" s="59" t="s">
        <v>57</v>
      </c>
      <c r="G125" s="230">
        <f>G126+G127</f>
        <v>0</v>
      </c>
      <c r="H125" s="231">
        <f t="shared" ref="H125:X125" si="30">H126+H127</f>
        <v>0</v>
      </c>
      <c r="I125" s="232">
        <f t="shared" si="30"/>
        <v>0</v>
      </c>
      <c r="J125" s="232">
        <f t="shared" si="30"/>
        <v>0</v>
      </c>
      <c r="K125" s="232">
        <f t="shared" si="30"/>
        <v>0</v>
      </c>
      <c r="L125" s="232">
        <f t="shared" si="30"/>
        <v>0</v>
      </c>
      <c r="M125" s="232">
        <f t="shared" si="30"/>
        <v>0</v>
      </c>
      <c r="N125" s="232">
        <f t="shared" si="30"/>
        <v>0</v>
      </c>
      <c r="O125" s="232">
        <f t="shared" si="30"/>
        <v>0</v>
      </c>
      <c r="P125" s="232">
        <f t="shared" si="30"/>
        <v>0</v>
      </c>
      <c r="Q125" s="232">
        <f t="shared" si="30"/>
        <v>0</v>
      </c>
      <c r="R125" s="232">
        <f t="shared" si="30"/>
        <v>0</v>
      </c>
      <c r="S125" s="232">
        <f t="shared" si="30"/>
        <v>0</v>
      </c>
      <c r="T125" s="232">
        <f t="shared" si="30"/>
        <v>0</v>
      </c>
      <c r="U125" s="232">
        <f t="shared" si="30"/>
        <v>0</v>
      </c>
      <c r="V125" s="232">
        <f t="shared" si="30"/>
        <v>0</v>
      </c>
      <c r="W125" s="232">
        <f t="shared" si="30"/>
        <v>0</v>
      </c>
      <c r="X125" s="232">
        <f t="shared" si="30"/>
        <v>0</v>
      </c>
      <c r="Y125" s="232">
        <f t="shared" ref="Y125:AJ125" si="31">Y126+Y127</f>
        <v>0</v>
      </c>
      <c r="Z125" s="232">
        <f t="shared" si="31"/>
        <v>0</v>
      </c>
      <c r="AA125" s="232">
        <f t="shared" si="31"/>
        <v>0</v>
      </c>
      <c r="AB125" s="232">
        <f t="shared" si="31"/>
        <v>0</v>
      </c>
      <c r="AC125" s="232">
        <f t="shared" si="31"/>
        <v>0</v>
      </c>
      <c r="AD125" s="232">
        <f t="shared" si="31"/>
        <v>0</v>
      </c>
      <c r="AE125" s="232">
        <f t="shared" si="31"/>
        <v>0</v>
      </c>
      <c r="AF125" s="232">
        <f t="shared" si="31"/>
        <v>0</v>
      </c>
      <c r="AG125" s="232">
        <f t="shared" si="31"/>
        <v>0</v>
      </c>
      <c r="AH125" s="232">
        <f t="shared" si="31"/>
        <v>0</v>
      </c>
      <c r="AI125" s="232">
        <f t="shared" si="31"/>
        <v>0</v>
      </c>
      <c r="AJ125" s="232">
        <f t="shared" si="31"/>
        <v>0</v>
      </c>
    </row>
    <row r="126" spans="1:36" s="73" customFormat="1" ht="15.6" customHeight="1">
      <c r="A126" s="42"/>
      <c r="B126" s="51"/>
      <c r="C126" s="51"/>
      <c r="D126" s="53"/>
      <c r="E126" s="53" t="s">
        <v>140</v>
      </c>
      <c r="F126" s="233" t="s">
        <v>369</v>
      </c>
      <c r="G126" s="13">
        <v>0</v>
      </c>
      <c r="H126" s="81">
        <v>0</v>
      </c>
      <c r="I126" s="81">
        <v>0</v>
      </c>
      <c r="J126" s="81">
        <v>0</v>
      </c>
      <c r="K126" s="81">
        <v>0</v>
      </c>
      <c r="L126" s="81">
        <v>0</v>
      </c>
      <c r="M126" s="81">
        <v>0</v>
      </c>
      <c r="N126" s="81">
        <v>0</v>
      </c>
      <c r="O126" s="81">
        <v>0</v>
      </c>
      <c r="P126" s="81">
        <v>0</v>
      </c>
      <c r="Q126" s="81">
        <v>0</v>
      </c>
      <c r="R126" s="81">
        <v>0</v>
      </c>
      <c r="S126" s="81">
        <v>0</v>
      </c>
      <c r="T126" s="81">
        <v>0</v>
      </c>
      <c r="U126" s="81">
        <v>0</v>
      </c>
      <c r="V126" s="81">
        <v>0</v>
      </c>
      <c r="W126" s="81">
        <v>0</v>
      </c>
      <c r="X126" s="81">
        <v>0</v>
      </c>
      <c r="Y126" s="81">
        <v>0</v>
      </c>
      <c r="Z126" s="81">
        <v>0</v>
      </c>
      <c r="AA126" s="81">
        <v>0</v>
      </c>
      <c r="AB126" s="81">
        <v>0</v>
      </c>
      <c r="AC126" s="81">
        <v>0</v>
      </c>
      <c r="AD126" s="81">
        <v>0</v>
      </c>
      <c r="AE126" s="81">
        <v>0</v>
      </c>
      <c r="AF126" s="81">
        <v>0</v>
      </c>
      <c r="AG126" s="81">
        <v>0</v>
      </c>
      <c r="AH126" s="81">
        <v>0</v>
      </c>
      <c r="AI126" s="81">
        <v>0</v>
      </c>
      <c r="AJ126" s="81">
        <v>0</v>
      </c>
    </row>
    <row r="127" spans="1:36" s="73" customFormat="1" ht="15.6" customHeight="1">
      <c r="A127" s="42"/>
      <c r="B127" s="51"/>
      <c r="C127" s="51"/>
      <c r="D127" s="53"/>
      <c r="E127" s="53" t="s">
        <v>142</v>
      </c>
      <c r="F127" s="234" t="s">
        <v>370</v>
      </c>
      <c r="G127" s="13">
        <v>0</v>
      </c>
      <c r="H127" s="81">
        <v>0</v>
      </c>
      <c r="I127" s="81">
        <v>0</v>
      </c>
      <c r="J127" s="81">
        <v>0</v>
      </c>
      <c r="K127" s="81">
        <v>0</v>
      </c>
      <c r="L127" s="81">
        <v>0</v>
      </c>
      <c r="M127" s="81">
        <v>0</v>
      </c>
      <c r="N127" s="81">
        <v>0</v>
      </c>
      <c r="O127" s="81">
        <v>0</v>
      </c>
      <c r="P127" s="81">
        <v>0</v>
      </c>
      <c r="Q127" s="81">
        <v>0</v>
      </c>
      <c r="R127" s="81">
        <v>0</v>
      </c>
      <c r="S127" s="81">
        <v>0</v>
      </c>
      <c r="T127" s="81">
        <v>0</v>
      </c>
      <c r="U127" s="81">
        <v>0</v>
      </c>
      <c r="V127" s="81">
        <v>0</v>
      </c>
      <c r="W127" s="81">
        <v>0</v>
      </c>
      <c r="X127" s="81">
        <v>0</v>
      </c>
      <c r="Y127" s="81">
        <v>0</v>
      </c>
      <c r="Z127" s="81">
        <v>0</v>
      </c>
      <c r="AA127" s="81">
        <v>0</v>
      </c>
      <c r="AB127" s="81">
        <v>0</v>
      </c>
      <c r="AC127" s="81">
        <v>0</v>
      </c>
      <c r="AD127" s="81">
        <v>0</v>
      </c>
      <c r="AE127" s="81">
        <v>0</v>
      </c>
      <c r="AF127" s="81">
        <v>0</v>
      </c>
      <c r="AG127" s="81">
        <v>0</v>
      </c>
      <c r="AH127" s="81">
        <v>0</v>
      </c>
      <c r="AI127" s="81">
        <v>0</v>
      </c>
      <c r="AJ127" s="81">
        <v>0</v>
      </c>
    </row>
    <row r="128" spans="1:36" s="73" customFormat="1" ht="15.6" customHeight="1">
      <c r="A128" s="42"/>
      <c r="B128" s="51"/>
      <c r="C128" s="51"/>
      <c r="D128" s="53" t="s">
        <v>151</v>
      </c>
      <c r="E128" s="51"/>
      <c r="F128" s="59" t="s">
        <v>58</v>
      </c>
      <c r="G128" s="230">
        <f>G129+G130</f>
        <v>0</v>
      </c>
      <c r="H128" s="231">
        <f t="shared" ref="H128:X128" si="32">H129+H130</f>
        <v>0</v>
      </c>
      <c r="I128" s="232">
        <f t="shared" si="32"/>
        <v>0</v>
      </c>
      <c r="J128" s="232">
        <f t="shared" si="32"/>
        <v>0</v>
      </c>
      <c r="K128" s="232">
        <f t="shared" si="32"/>
        <v>0</v>
      </c>
      <c r="L128" s="232">
        <f t="shared" si="32"/>
        <v>0</v>
      </c>
      <c r="M128" s="232">
        <f t="shared" si="32"/>
        <v>0</v>
      </c>
      <c r="N128" s="232">
        <f t="shared" si="32"/>
        <v>0</v>
      </c>
      <c r="O128" s="232">
        <f t="shared" si="32"/>
        <v>0</v>
      </c>
      <c r="P128" s="232">
        <f t="shared" si="32"/>
        <v>0</v>
      </c>
      <c r="Q128" s="232">
        <f t="shared" si="32"/>
        <v>0</v>
      </c>
      <c r="R128" s="232">
        <f t="shared" si="32"/>
        <v>0</v>
      </c>
      <c r="S128" s="232">
        <f t="shared" si="32"/>
        <v>0</v>
      </c>
      <c r="T128" s="232">
        <f t="shared" si="32"/>
        <v>0</v>
      </c>
      <c r="U128" s="232">
        <f t="shared" si="32"/>
        <v>0</v>
      </c>
      <c r="V128" s="232">
        <f t="shared" si="32"/>
        <v>0</v>
      </c>
      <c r="W128" s="232">
        <f t="shared" si="32"/>
        <v>0</v>
      </c>
      <c r="X128" s="232">
        <f t="shared" si="32"/>
        <v>0</v>
      </c>
      <c r="Y128" s="232">
        <f t="shared" ref="Y128:AJ128" si="33">Y129+Y130</f>
        <v>0</v>
      </c>
      <c r="Z128" s="232">
        <f t="shared" si="33"/>
        <v>0</v>
      </c>
      <c r="AA128" s="232">
        <f t="shared" si="33"/>
        <v>0</v>
      </c>
      <c r="AB128" s="232">
        <f t="shared" si="33"/>
        <v>0</v>
      </c>
      <c r="AC128" s="232">
        <f t="shared" si="33"/>
        <v>0</v>
      </c>
      <c r="AD128" s="232">
        <f t="shared" si="33"/>
        <v>0</v>
      </c>
      <c r="AE128" s="232">
        <f t="shared" si="33"/>
        <v>0</v>
      </c>
      <c r="AF128" s="232">
        <f t="shared" si="33"/>
        <v>0</v>
      </c>
      <c r="AG128" s="232">
        <f t="shared" si="33"/>
        <v>0</v>
      </c>
      <c r="AH128" s="232">
        <f t="shared" si="33"/>
        <v>0</v>
      </c>
      <c r="AI128" s="232">
        <f t="shared" si="33"/>
        <v>0</v>
      </c>
      <c r="AJ128" s="232">
        <f t="shared" si="33"/>
        <v>0</v>
      </c>
    </row>
    <row r="129" spans="1:36" s="73" customFormat="1" ht="15.6" customHeight="1">
      <c r="A129" s="42"/>
      <c r="B129" s="51"/>
      <c r="C129" s="51"/>
      <c r="D129" s="53"/>
      <c r="E129" s="53" t="s">
        <v>140</v>
      </c>
      <c r="F129" s="233" t="s">
        <v>369</v>
      </c>
      <c r="G129" s="13">
        <v>0</v>
      </c>
      <c r="H129" s="81">
        <v>0</v>
      </c>
      <c r="I129" s="81">
        <v>0</v>
      </c>
      <c r="J129" s="81">
        <v>0</v>
      </c>
      <c r="K129" s="81">
        <v>0</v>
      </c>
      <c r="L129" s="81">
        <v>0</v>
      </c>
      <c r="M129" s="81">
        <v>0</v>
      </c>
      <c r="N129" s="81">
        <v>0</v>
      </c>
      <c r="O129" s="81">
        <v>0</v>
      </c>
      <c r="P129" s="81">
        <v>0</v>
      </c>
      <c r="Q129" s="81">
        <v>0</v>
      </c>
      <c r="R129" s="81">
        <v>0</v>
      </c>
      <c r="S129" s="81">
        <v>0</v>
      </c>
      <c r="T129" s="81">
        <v>0</v>
      </c>
      <c r="U129" s="81">
        <v>0</v>
      </c>
      <c r="V129" s="81">
        <v>0</v>
      </c>
      <c r="W129" s="81">
        <v>0</v>
      </c>
      <c r="X129" s="81">
        <v>0</v>
      </c>
      <c r="Y129" s="81">
        <v>0</v>
      </c>
      <c r="Z129" s="81">
        <v>0</v>
      </c>
      <c r="AA129" s="81">
        <v>0</v>
      </c>
      <c r="AB129" s="81">
        <v>0</v>
      </c>
      <c r="AC129" s="81">
        <v>0</v>
      </c>
      <c r="AD129" s="81">
        <v>0</v>
      </c>
      <c r="AE129" s="81">
        <v>0</v>
      </c>
      <c r="AF129" s="81">
        <v>0</v>
      </c>
      <c r="AG129" s="81">
        <v>0</v>
      </c>
      <c r="AH129" s="81">
        <v>0</v>
      </c>
      <c r="AI129" s="81">
        <v>0</v>
      </c>
      <c r="AJ129" s="81">
        <v>0</v>
      </c>
    </row>
    <row r="130" spans="1:36" s="73" customFormat="1" ht="15.6" customHeight="1">
      <c r="A130" s="42"/>
      <c r="B130" s="51"/>
      <c r="C130" s="51"/>
      <c r="D130" s="53"/>
      <c r="E130" s="53" t="s">
        <v>142</v>
      </c>
      <c r="F130" s="234" t="s">
        <v>370</v>
      </c>
      <c r="G130" s="13">
        <v>0</v>
      </c>
      <c r="H130" s="81">
        <v>0</v>
      </c>
      <c r="I130" s="81">
        <v>0</v>
      </c>
      <c r="J130" s="81">
        <v>0</v>
      </c>
      <c r="K130" s="81">
        <v>0</v>
      </c>
      <c r="L130" s="81">
        <v>0</v>
      </c>
      <c r="M130" s="81">
        <v>0</v>
      </c>
      <c r="N130" s="81">
        <v>0</v>
      </c>
      <c r="O130" s="81">
        <v>0</v>
      </c>
      <c r="P130" s="81">
        <v>0</v>
      </c>
      <c r="Q130" s="81">
        <v>0</v>
      </c>
      <c r="R130" s="81">
        <v>0</v>
      </c>
      <c r="S130" s="81">
        <v>0</v>
      </c>
      <c r="T130" s="81">
        <v>0</v>
      </c>
      <c r="U130" s="81">
        <v>0</v>
      </c>
      <c r="V130" s="81">
        <v>0</v>
      </c>
      <c r="W130" s="81">
        <v>0</v>
      </c>
      <c r="X130" s="81">
        <v>0</v>
      </c>
      <c r="Y130" s="81">
        <v>0</v>
      </c>
      <c r="Z130" s="81">
        <v>0</v>
      </c>
      <c r="AA130" s="81">
        <v>0</v>
      </c>
      <c r="AB130" s="81">
        <v>0</v>
      </c>
      <c r="AC130" s="81">
        <v>0</v>
      </c>
      <c r="AD130" s="81">
        <v>0</v>
      </c>
      <c r="AE130" s="81">
        <v>0</v>
      </c>
      <c r="AF130" s="81">
        <v>0</v>
      </c>
      <c r="AG130" s="81">
        <v>0</v>
      </c>
      <c r="AH130" s="81">
        <v>0</v>
      </c>
      <c r="AI130" s="81">
        <v>0</v>
      </c>
      <c r="AJ130" s="81">
        <v>0</v>
      </c>
    </row>
    <row r="131" spans="1:36" s="73" customFormat="1">
      <c r="A131" s="42"/>
      <c r="B131" s="51"/>
      <c r="C131" s="53" t="s">
        <v>142</v>
      </c>
      <c r="D131" s="53"/>
      <c r="E131" s="51"/>
      <c r="F131" s="200" t="s">
        <v>59</v>
      </c>
      <c r="G131" s="2">
        <v>0</v>
      </c>
      <c r="H131" s="91">
        <v>0</v>
      </c>
      <c r="I131" s="91">
        <v>0</v>
      </c>
      <c r="J131" s="91">
        <v>0</v>
      </c>
      <c r="K131" s="91">
        <v>0</v>
      </c>
      <c r="L131" s="91">
        <v>0</v>
      </c>
      <c r="M131" s="91">
        <v>0</v>
      </c>
      <c r="N131" s="91">
        <v>0</v>
      </c>
      <c r="O131" s="91">
        <v>0</v>
      </c>
      <c r="P131" s="91">
        <v>0</v>
      </c>
      <c r="Q131" s="91">
        <v>0</v>
      </c>
      <c r="R131" s="91">
        <v>0</v>
      </c>
      <c r="S131" s="91">
        <v>0</v>
      </c>
      <c r="T131" s="91">
        <v>0</v>
      </c>
      <c r="U131" s="91">
        <v>0</v>
      </c>
      <c r="V131" s="91">
        <v>0</v>
      </c>
      <c r="W131" s="91">
        <v>0</v>
      </c>
      <c r="X131" s="91">
        <v>0</v>
      </c>
      <c r="Y131" s="91">
        <v>0</v>
      </c>
      <c r="Z131" s="91">
        <v>0</v>
      </c>
      <c r="AA131" s="91">
        <v>0</v>
      </c>
      <c r="AB131" s="91">
        <v>0</v>
      </c>
      <c r="AC131" s="91">
        <v>0</v>
      </c>
      <c r="AD131" s="91">
        <v>0</v>
      </c>
      <c r="AE131" s="91">
        <v>0</v>
      </c>
      <c r="AF131" s="91">
        <v>0</v>
      </c>
      <c r="AG131" s="91">
        <v>0</v>
      </c>
      <c r="AH131" s="91">
        <v>0</v>
      </c>
      <c r="AI131" s="91">
        <v>0</v>
      </c>
      <c r="AJ131" s="91">
        <v>0</v>
      </c>
    </row>
    <row r="132" spans="1:36" s="73" customFormat="1" ht="15.6" customHeight="1">
      <c r="A132" s="42"/>
      <c r="B132" s="51"/>
      <c r="C132" s="53" t="s">
        <v>143</v>
      </c>
      <c r="D132" s="51"/>
      <c r="E132" s="51"/>
      <c r="F132" s="200" t="s">
        <v>60</v>
      </c>
      <c r="G132" s="2">
        <v>0</v>
      </c>
      <c r="H132" s="91">
        <v>0</v>
      </c>
      <c r="I132" s="91">
        <v>0</v>
      </c>
      <c r="J132" s="91">
        <v>0</v>
      </c>
      <c r="K132" s="91">
        <v>0</v>
      </c>
      <c r="L132" s="91">
        <v>0</v>
      </c>
      <c r="M132" s="91">
        <v>0</v>
      </c>
      <c r="N132" s="91">
        <v>0</v>
      </c>
      <c r="O132" s="91">
        <v>0</v>
      </c>
      <c r="P132" s="91">
        <v>0</v>
      </c>
      <c r="Q132" s="91">
        <v>0</v>
      </c>
      <c r="R132" s="91">
        <v>0</v>
      </c>
      <c r="S132" s="91">
        <v>0</v>
      </c>
      <c r="T132" s="91">
        <v>0</v>
      </c>
      <c r="U132" s="91">
        <v>0</v>
      </c>
      <c r="V132" s="91">
        <v>0</v>
      </c>
      <c r="W132" s="91">
        <v>0</v>
      </c>
      <c r="X132" s="91">
        <v>0</v>
      </c>
      <c r="Y132" s="91">
        <v>0</v>
      </c>
      <c r="Z132" s="91">
        <v>0</v>
      </c>
      <c r="AA132" s="91">
        <v>0</v>
      </c>
      <c r="AB132" s="91">
        <v>0</v>
      </c>
      <c r="AC132" s="91">
        <v>0</v>
      </c>
      <c r="AD132" s="91">
        <v>0</v>
      </c>
      <c r="AE132" s="91">
        <v>0</v>
      </c>
      <c r="AF132" s="91">
        <v>0</v>
      </c>
      <c r="AG132" s="91">
        <v>0</v>
      </c>
      <c r="AH132" s="91">
        <v>0</v>
      </c>
      <c r="AI132" s="91">
        <v>0</v>
      </c>
      <c r="AJ132" s="91">
        <v>0</v>
      </c>
    </row>
    <row r="133" spans="1:36" s="73" customFormat="1" ht="15.6" customHeight="1">
      <c r="A133" s="42"/>
      <c r="B133" s="51"/>
      <c r="C133" s="53" t="s">
        <v>144</v>
      </c>
      <c r="D133" s="51"/>
      <c r="E133" s="51"/>
      <c r="F133" s="200" t="s">
        <v>61</v>
      </c>
      <c r="G133" s="2">
        <v>0</v>
      </c>
      <c r="H133" s="91">
        <v>0</v>
      </c>
      <c r="I133" s="91">
        <v>0</v>
      </c>
      <c r="J133" s="91">
        <v>0</v>
      </c>
      <c r="K133" s="91">
        <v>0</v>
      </c>
      <c r="L133" s="91">
        <v>0</v>
      </c>
      <c r="M133" s="91">
        <v>0</v>
      </c>
      <c r="N133" s="91">
        <v>0</v>
      </c>
      <c r="O133" s="91">
        <v>0</v>
      </c>
      <c r="P133" s="91">
        <v>0</v>
      </c>
      <c r="Q133" s="91">
        <v>0</v>
      </c>
      <c r="R133" s="91">
        <v>0</v>
      </c>
      <c r="S133" s="91">
        <v>0</v>
      </c>
      <c r="T133" s="91">
        <v>0</v>
      </c>
      <c r="U133" s="91">
        <v>0</v>
      </c>
      <c r="V133" s="91">
        <v>0</v>
      </c>
      <c r="W133" s="91">
        <v>0</v>
      </c>
      <c r="X133" s="91">
        <v>0</v>
      </c>
      <c r="Y133" s="91">
        <v>0</v>
      </c>
      <c r="Z133" s="91">
        <v>0</v>
      </c>
      <c r="AA133" s="91">
        <v>0</v>
      </c>
      <c r="AB133" s="91">
        <v>0</v>
      </c>
      <c r="AC133" s="91">
        <v>0</v>
      </c>
      <c r="AD133" s="91">
        <v>0</v>
      </c>
      <c r="AE133" s="91">
        <v>0</v>
      </c>
      <c r="AF133" s="91">
        <v>0</v>
      </c>
      <c r="AG133" s="91">
        <v>0</v>
      </c>
      <c r="AH133" s="91">
        <v>0</v>
      </c>
      <c r="AI133" s="91">
        <v>0</v>
      </c>
      <c r="AJ133" s="91">
        <v>0</v>
      </c>
    </row>
    <row r="134" spans="1:36" s="73" customFormat="1" ht="15.6" customHeight="1">
      <c r="A134" s="42"/>
      <c r="B134" s="51"/>
      <c r="C134" s="53" t="s">
        <v>145</v>
      </c>
      <c r="D134" s="51"/>
      <c r="E134" s="51"/>
      <c r="F134" s="200" t="s">
        <v>62</v>
      </c>
      <c r="G134" s="2">
        <v>0</v>
      </c>
      <c r="H134" s="91">
        <v>0</v>
      </c>
      <c r="I134" s="91">
        <v>0</v>
      </c>
      <c r="J134" s="91">
        <v>0</v>
      </c>
      <c r="K134" s="91">
        <v>0</v>
      </c>
      <c r="L134" s="91">
        <v>0</v>
      </c>
      <c r="M134" s="91">
        <v>0</v>
      </c>
      <c r="N134" s="91">
        <v>0</v>
      </c>
      <c r="O134" s="91">
        <v>0</v>
      </c>
      <c r="P134" s="91">
        <v>0</v>
      </c>
      <c r="Q134" s="91">
        <v>0</v>
      </c>
      <c r="R134" s="91">
        <v>0</v>
      </c>
      <c r="S134" s="91">
        <v>0</v>
      </c>
      <c r="T134" s="91">
        <v>0</v>
      </c>
      <c r="U134" s="91">
        <v>0</v>
      </c>
      <c r="V134" s="91">
        <v>0</v>
      </c>
      <c r="W134" s="91">
        <v>0</v>
      </c>
      <c r="X134" s="91">
        <v>0</v>
      </c>
      <c r="Y134" s="91">
        <v>0</v>
      </c>
      <c r="Z134" s="91">
        <v>0</v>
      </c>
      <c r="AA134" s="91">
        <v>0</v>
      </c>
      <c r="AB134" s="91">
        <v>0</v>
      </c>
      <c r="AC134" s="91">
        <v>0</v>
      </c>
      <c r="AD134" s="91">
        <v>0</v>
      </c>
      <c r="AE134" s="91">
        <v>0</v>
      </c>
      <c r="AF134" s="91">
        <v>0</v>
      </c>
      <c r="AG134" s="91">
        <v>0</v>
      </c>
      <c r="AH134" s="91">
        <v>0</v>
      </c>
      <c r="AI134" s="91">
        <v>0</v>
      </c>
      <c r="AJ134" s="91">
        <v>0</v>
      </c>
    </row>
    <row r="135" spans="1:36" s="73" customFormat="1" ht="15.6" customHeight="1">
      <c r="A135" s="42"/>
      <c r="B135" s="51"/>
      <c r="C135" s="53" t="s">
        <v>151</v>
      </c>
      <c r="D135" s="51"/>
      <c r="E135" s="51"/>
      <c r="F135" s="200" t="s">
        <v>63</v>
      </c>
      <c r="G135" s="2">
        <v>0</v>
      </c>
      <c r="H135" s="91">
        <v>0</v>
      </c>
      <c r="I135" s="91">
        <v>0</v>
      </c>
      <c r="J135" s="91">
        <v>0</v>
      </c>
      <c r="K135" s="91">
        <v>0</v>
      </c>
      <c r="L135" s="91">
        <v>0</v>
      </c>
      <c r="M135" s="91">
        <v>0</v>
      </c>
      <c r="N135" s="91">
        <v>0</v>
      </c>
      <c r="O135" s="91">
        <v>0</v>
      </c>
      <c r="P135" s="91">
        <v>0</v>
      </c>
      <c r="Q135" s="91">
        <v>0</v>
      </c>
      <c r="R135" s="91">
        <v>0</v>
      </c>
      <c r="S135" s="91">
        <v>0</v>
      </c>
      <c r="T135" s="91">
        <v>0</v>
      </c>
      <c r="U135" s="91">
        <v>0</v>
      </c>
      <c r="V135" s="91">
        <v>0</v>
      </c>
      <c r="W135" s="91">
        <v>0</v>
      </c>
      <c r="X135" s="91">
        <v>0</v>
      </c>
      <c r="Y135" s="91">
        <v>0</v>
      </c>
      <c r="Z135" s="91">
        <v>0</v>
      </c>
      <c r="AA135" s="91">
        <v>0</v>
      </c>
      <c r="AB135" s="91">
        <v>0</v>
      </c>
      <c r="AC135" s="91">
        <v>0</v>
      </c>
      <c r="AD135" s="91">
        <v>0</v>
      </c>
      <c r="AE135" s="91">
        <v>0</v>
      </c>
      <c r="AF135" s="91">
        <v>0</v>
      </c>
      <c r="AG135" s="91">
        <v>0</v>
      </c>
      <c r="AH135" s="91">
        <v>0</v>
      </c>
      <c r="AI135" s="91">
        <v>0</v>
      </c>
      <c r="AJ135" s="91">
        <v>0</v>
      </c>
    </row>
    <row r="136" spans="1:36" s="73" customFormat="1" ht="15.6" customHeight="1">
      <c r="A136" s="42"/>
      <c r="B136" s="53" t="s">
        <v>144</v>
      </c>
      <c r="C136" s="51"/>
      <c r="D136" s="51"/>
      <c r="E136" s="51"/>
      <c r="F136" s="200" t="s">
        <v>3</v>
      </c>
      <c r="G136" s="106">
        <f>G137+G140+G143+G153+G154</f>
        <v>0</v>
      </c>
      <c r="H136" s="235">
        <f>H137+H140+H143+H153+H154</f>
        <v>0</v>
      </c>
      <c r="I136" s="235">
        <f t="shared" ref="I136:AJ136" si="34">I137+I140+I143+I153+I154</f>
        <v>0</v>
      </c>
      <c r="J136" s="235">
        <f t="shared" si="34"/>
        <v>0</v>
      </c>
      <c r="K136" s="235">
        <f t="shared" si="34"/>
        <v>0</v>
      </c>
      <c r="L136" s="235">
        <f t="shared" si="34"/>
        <v>0</v>
      </c>
      <c r="M136" s="235">
        <f t="shared" si="34"/>
        <v>0</v>
      </c>
      <c r="N136" s="235">
        <f t="shared" si="34"/>
        <v>0</v>
      </c>
      <c r="O136" s="235">
        <f t="shared" si="34"/>
        <v>0</v>
      </c>
      <c r="P136" s="235">
        <f t="shared" si="34"/>
        <v>0</v>
      </c>
      <c r="Q136" s="235">
        <f t="shared" si="34"/>
        <v>0</v>
      </c>
      <c r="R136" s="235">
        <f t="shared" si="34"/>
        <v>0</v>
      </c>
      <c r="S136" s="235">
        <f t="shared" si="34"/>
        <v>0</v>
      </c>
      <c r="T136" s="235">
        <f t="shared" si="34"/>
        <v>0</v>
      </c>
      <c r="U136" s="235">
        <f t="shared" si="34"/>
        <v>0</v>
      </c>
      <c r="V136" s="235">
        <f t="shared" si="34"/>
        <v>0</v>
      </c>
      <c r="W136" s="235">
        <f t="shared" si="34"/>
        <v>0</v>
      </c>
      <c r="X136" s="235">
        <f t="shared" si="34"/>
        <v>0</v>
      </c>
      <c r="Y136" s="235">
        <f t="shared" si="34"/>
        <v>0</v>
      </c>
      <c r="Z136" s="235">
        <f t="shared" si="34"/>
        <v>0</v>
      </c>
      <c r="AA136" s="235">
        <f t="shared" si="34"/>
        <v>0</v>
      </c>
      <c r="AB136" s="235">
        <f t="shared" si="34"/>
        <v>0</v>
      </c>
      <c r="AC136" s="235">
        <f t="shared" si="34"/>
        <v>0</v>
      </c>
      <c r="AD136" s="235">
        <f t="shared" si="34"/>
        <v>0</v>
      </c>
      <c r="AE136" s="235">
        <f t="shared" si="34"/>
        <v>0</v>
      </c>
      <c r="AF136" s="235">
        <f t="shared" si="34"/>
        <v>0</v>
      </c>
      <c r="AG136" s="235">
        <f t="shared" si="34"/>
        <v>0</v>
      </c>
      <c r="AH136" s="235">
        <f t="shared" si="34"/>
        <v>0</v>
      </c>
      <c r="AI136" s="235">
        <f t="shared" si="34"/>
        <v>0</v>
      </c>
      <c r="AJ136" s="235">
        <f t="shared" si="34"/>
        <v>0</v>
      </c>
    </row>
    <row r="137" spans="1:36" s="73" customFormat="1" ht="15.6" customHeight="1">
      <c r="A137" s="42"/>
      <c r="B137" s="53"/>
      <c r="C137" s="53" t="s">
        <v>140</v>
      </c>
      <c r="D137" s="51"/>
      <c r="E137" s="51"/>
      <c r="F137" s="158" t="s">
        <v>371</v>
      </c>
      <c r="G137" s="236">
        <f>G138+G139</f>
        <v>0</v>
      </c>
      <c r="H137" s="237">
        <f t="shared" ref="H137:X137" si="35">H138+H139</f>
        <v>0</v>
      </c>
      <c r="I137" s="238">
        <f t="shared" si="35"/>
        <v>0</v>
      </c>
      <c r="J137" s="238">
        <f t="shared" si="35"/>
        <v>0</v>
      </c>
      <c r="K137" s="238">
        <f t="shared" si="35"/>
        <v>0</v>
      </c>
      <c r="L137" s="238">
        <f t="shared" si="35"/>
        <v>0</v>
      </c>
      <c r="M137" s="238">
        <f t="shared" si="35"/>
        <v>0</v>
      </c>
      <c r="N137" s="238">
        <f t="shared" si="35"/>
        <v>0</v>
      </c>
      <c r="O137" s="238">
        <f t="shared" si="35"/>
        <v>0</v>
      </c>
      <c r="P137" s="238">
        <f t="shared" si="35"/>
        <v>0</v>
      </c>
      <c r="Q137" s="238">
        <f t="shared" si="35"/>
        <v>0</v>
      </c>
      <c r="R137" s="238">
        <f t="shared" si="35"/>
        <v>0</v>
      </c>
      <c r="S137" s="238">
        <f t="shared" si="35"/>
        <v>0</v>
      </c>
      <c r="T137" s="238">
        <f t="shared" si="35"/>
        <v>0</v>
      </c>
      <c r="U137" s="238">
        <f t="shared" si="35"/>
        <v>0</v>
      </c>
      <c r="V137" s="238">
        <f t="shared" si="35"/>
        <v>0</v>
      </c>
      <c r="W137" s="238">
        <f t="shared" si="35"/>
        <v>0</v>
      </c>
      <c r="X137" s="238">
        <f t="shared" si="35"/>
        <v>0</v>
      </c>
      <c r="Y137" s="238">
        <f t="shared" ref="Y137:AJ137" si="36">Y138+Y139</f>
        <v>0</v>
      </c>
      <c r="Z137" s="238">
        <f t="shared" si="36"/>
        <v>0</v>
      </c>
      <c r="AA137" s="238">
        <f t="shared" si="36"/>
        <v>0</v>
      </c>
      <c r="AB137" s="238">
        <f t="shared" si="36"/>
        <v>0</v>
      </c>
      <c r="AC137" s="238">
        <f t="shared" si="36"/>
        <v>0</v>
      </c>
      <c r="AD137" s="238">
        <f t="shared" si="36"/>
        <v>0</v>
      </c>
      <c r="AE137" s="238">
        <f t="shared" si="36"/>
        <v>0</v>
      </c>
      <c r="AF137" s="238">
        <f t="shared" si="36"/>
        <v>0</v>
      </c>
      <c r="AG137" s="238">
        <f t="shared" si="36"/>
        <v>0</v>
      </c>
      <c r="AH137" s="238">
        <f t="shared" si="36"/>
        <v>0</v>
      </c>
      <c r="AI137" s="238">
        <f t="shared" si="36"/>
        <v>0</v>
      </c>
      <c r="AJ137" s="238">
        <f t="shared" si="36"/>
        <v>0</v>
      </c>
    </row>
    <row r="138" spans="1:36" s="73" customFormat="1" ht="15.6" customHeight="1">
      <c r="A138" s="42"/>
      <c r="B138" s="51"/>
      <c r="C138" s="51"/>
      <c r="D138" s="53" t="s">
        <v>140</v>
      </c>
      <c r="E138" s="51"/>
      <c r="F138" s="59" t="s">
        <v>64</v>
      </c>
      <c r="G138" s="1">
        <v>0</v>
      </c>
      <c r="H138" s="92">
        <v>0</v>
      </c>
      <c r="I138" s="92">
        <v>0</v>
      </c>
      <c r="J138" s="92">
        <v>0</v>
      </c>
      <c r="K138" s="92">
        <v>0</v>
      </c>
      <c r="L138" s="92">
        <v>0</v>
      </c>
      <c r="M138" s="92">
        <v>0</v>
      </c>
      <c r="N138" s="92">
        <v>0</v>
      </c>
      <c r="O138" s="92">
        <v>0</v>
      </c>
      <c r="P138" s="92">
        <v>0</v>
      </c>
      <c r="Q138" s="92">
        <v>0</v>
      </c>
      <c r="R138" s="92">
        <v>0</v>
      </c>
      <c r="S138" s="92">
        <v>0</v>
      </c>
      <c r="T138" s="92">
        <v>0</v>
      </c>
      <c r="U138" s="92">
        <v>0</v>
      </c>
      <c r="V138" s="92">
        <v>0</v>
      </c>
      <c r="W138" s="92">
        <v>0</v>
      </c>
      <c r="X138" s="92">
        <v>0</v>
      </c>
      <c r="Y138" s="92">
        <v>0</v>
      </c>
      <c r="Z138" s="92">
        <v>0</v>
      </c>
      <c r="AA138" s="92">
        <v>0</v>
      </c>
      <c r="AB138" s="92">
        <v>0</v>
      </c>
      <c r="AC138" s="92">
        <v>0</v>
      </c>
      <c r="AD138" s="92">
        <v>0</v>
      </c>
      <c r="AE138" s="92">
        <v>0</v>
      </c>
      <c r="AF138" s="92">
        <v>0</v>
      </c>
      <c r="AG138" s="92">
        <v>0</v>
      </c>
      <c r="AH138" s="92">
        <v>0</v>
      </c>
      <c r="AI138" s="92">
        <v>0</v>
      </c>
      <c r="AJ138" s="92">
        <v>0</v>
      </c>
    </row>
    <row r="139" spans="1:36" s="73" customFormat="1" ht="15.6" customHeight="1">
      <c r="A139" s="42"/>
      <c r="B139" s="51"/>
      <c r="C139" s="51"/>
      <c r="D139" s="53" t="s">
        <v>142</v>
      </c>
      <c r="E139" s="51"/>
      <c r="F139" s="59" t="s">
        <v>65</v>
      </c>
      <c r="G139" s="1">
        <v>0</v>
      </c>
      <c r="H139" s="92">
        <v>0</v>
      </c>
      <c r="I139" s="92">
        <v>0</v>
      </c>
      <c r="J139" s="92">
        <v>0</v>
      </c>
      <c r="K139" s="92">
        <v>0</v>
      </c>
      <c r="L139" s="92">
        <v>0</v>
      </c>
      <c r="M139" s="92">
        <v>0</v>
      </c>
      <c r="N139" s="92">
        <v>0</v>
      </c>
      <c r="O139" s="92">
        <v>0</v>
      </c>
      <c r="P139" s="92">
        <v>0</v>
      </c>
      <c r="Q139" s="92">
        <v>0</v>
      </c>
      <c r="R139" s="92">
        <v>0</v>
      </c>
      <c r="S139" s="92">
        <v>0</v>
      </c>
      <c r="T139" s="92">
        <v>0</v>
      </c>
      <c r="U139" s="92">
        <v>0</v>
      </c>
      <c r="V139" s="92">
        <v>0</v>
      </c>
      <c r="W139" s="92">
        <v>0</v>
      </c>
      <c r="X139" s="92">
        <v>0</v>
      </c>
      <c r="Y139" s="92">
        <v>0</v>
      </c>
      <c r="Z139" s="92">
        <v>0</v>
      </c>
      <c r="AA139" s="92">
        <v>0</v>
      </c>
      <c r="AB139" s="92">
        <v>0</v>
      </c>
      <c r="AC139" s="92">
        <v>0</v>
      </c>
      <c r="AD139" s="92">
        <v>0</v>
      </c>
      <c r="AE139" s="92">
        <v>0</v>
      </c>
      <c r="AF139" s="92">
        <v>0</v>
      </c>
      <c r="AG139" s="92">
        <v>0</v>
      </c>
      <c r="AH139" s="92">
        <v>0</v>
      </c>
      <c r="AI139" s="92">
        <v>0</v>
      </c>
      <c r="AJ139" s="92">
        <v>0</v>
      </c>
    </row>
    <row r="140" spans="1:36" s="73" customFormat="1" ht="15.6" customHeight="1">
      <c r="A140" s="42"/>
      <c r="B140" s="51"/>
      <c r="C140" s="53" t="s">
        <v>143</v>
      </c>
      <c r="D140" s="239"/>
      <c r="E140" s="240"/>
      <c r="F140" s="158" t="s">
        <v>432</v>
      </c>
      <c r="G140" s="106">
        <f>+G141+G142</f>
        <v>0</v>
      </c>
      <c r="H140" s="107">
        <f>+H141+H142</f>
        <v>0</v>
      </c>
      <c r="I140" s="107">
        <f t="shared" ref="I140:AJ140" si="37">+I141+I142</f>
        <v>0</v>
      </c>
      <c r="J140" s="107">
        <f t="shared" si="37"/>
        <v>0</v>
      </c>
      <c r="K140" s="107">
        <f t="shared" si="37"/>
        <v>0</v>
      </c>
      <c r="L140" s="107">
        <f t="shared" si="37"/>
        <v>0</v>
      </c>
      <c r="M140" s="107">
        <f t="shared" si="37"/>
        <v>0</v>
      </c>
      <c r="N140" s="107">
        <f t="shared" si="37"/>
        <v>0</v>
      </c>
      <c r="O140" s="107">
        <f t="shared" si="37"/>
        <v>0</v>
      </c>
      <c r="P140" s="107">
        <f t="shared" si="37"/>
        <v>0</v>
      </c>
      <c r="Q140" s="107">
        <f t="shared" si="37"/>
        <v>0</v>
      </c>
      <c r="R140" s="107">
        <f t="shared" si="37"/>
        <v>0</v>
      </c>
      <c r="S140" s="107">
        <f t="shared" si="37"/>
        <v>0</v>
      </c>
      <c r="T140" s="107">
        <f t="shared" si="37"/>
        <v>0</v>
      </c>
      <c r="U140" s="107">
        <f t="shared" si="37"/>
        <v>0</v>
      </c>
      <c r="V140" s="107">
        <f t="shared" si="37"/>
        <v>0</v>
      </c>
      <c r="W140" s="107">
        <f t="shared" si="37"/>
        <v>0</v>
      </c>
      <c r="X140" s="107">
        <f t="shared" si="37"/>
        <v>0</v>
      </c>
      <c r="Y140" s="107">
        <f t="shared" si="37"/>
        <v>0</v>
      </c>
      <c r="Z140" s="107">
        <f t="shared" si="37"/>
        <v>0</v>
      </c>
      <c r="AA140" s="107">
        <f t="shared" si="37"/>
        <v>0</v>
      </c>
      <c r="AB140" s="107">
        <f t="shared" si="37"/>
        <v>0</v>
      </c>
      <c r="AC140" s="107">
        <f t="shared" si="37"/>
        <v>0</v>
      </c>
      <c r="AD140" s="107">
        <f t="shared" si="37"/>
        <v>0</v>
      </c>
      <c r="AE140" s="107">
        <f t="shared" si="37"/>
        <v>0</v>
      </c>
      <c r="AF140" s="107">
        <f t="shared" si="37"/>
        <v>0</v>
      </c>
      <c r="AG140" s="107">
        <f t="shared" si="37"/>
        <v>0</v>
      </c>
      <c r="AH140" s="107">
        <f t="shared" si="37"/>
        <v>0</v>
      </c>
      <c r="AI140" s="107">
        <f t="shared" si="37"/>
        <v>0</v>
      </c>
      <c r="AJ140" s="107">
        <f t="shared" si="37"/>
        <v>0</v>
      </c>
    </row>
    <row r="141" spans="1:36" s="73" customFormat="1" ht="15.6" customHeight="1">
      <c r="A141" s="42"/>
      <c r="B141" s="51"/>
      <c r="C141" s="240"/>
      <c r="D141" s="53" t="s">
        <v>140</v>
      </c>
      <c r="E141" s="53"/>
      <c r="F141" s="241" t="s">
        <v>433</v>
      </c>
      <c r="G141" s="1">
        <v>0</v>
      </c>
      <c r="H141" s="95">
        <v>0</v>
      </c>
      <c r="I141" s="95">
        <v>0</v>
      </c>
      <c r="J141" s="95">
        <v>0</v>
      </c>
      <c r="K141" s="95">
        <v>0</v>
      </c>
      <c r="L141" s="95">
        <v>0</v>
      </c>
      <c r="M141" s="95">
        <v>0</v>
      </c>
      <c r="N141" s="95">
        <v>0</v>
      </c>
      <c r="O141" s="95">
        <v>0</v>
      </c>
      <c r="P141" s="95">
        <v>0</v>
      </c>
      <c r="Q141" s="95">
        <v>0</v>
      </c>
      <c r="R141" s="95">
        <v>0</v>
      </c>
      <c r="S141" s="95">
        <v>0</v>
      </c>
      <c r="T141" s="95">
        <v>0</v>
      </c>
      <c r="U141" s="95">
        <v>0</v>
      </c>
      <c r="V141" s="95">
        <v>0</v>
      </c>
      <c r="W141" s="95">
        <v>0</v>
      </c>
      <c r="X141" s="95">
        <v>0</v>
      </c>
      <c r="Y141" s="95">
        <v>0</v>
      </c>
      <c r="Z141" s="95">
        <v>0</v>
      </c>
      <c r="AA141" s="95">
        <v>0</v>
      </c>
      <c r="AB141" s="95">
        <v>0</v>
      </c>
      <c r="AC141" s="95">
        <v>0</v>
      </c>
      <c r="AD141" s="95">
        <v>0</v>
      </c>
      <c r="AE141" s="95">
        <v>0</v>
      </c>
      <c r="AF141" s="95">
        <v>0</v>
      </c>
      <c r="AG141" s="95">
        <v>0</v>
      </c>
      <c r="AH141" s="95">
        <v>0</v>
      </c>
      <c r="AI141" s="95">
        <v>0</v>
      </c>
      <c r="AJ141" s="95">
        <v>0</v>
      </c>
    </row>
    <row r="142" spans="1:36" s="73" customFormat="1" ht="15.6" customHeight="1">
      <c r="A142" s="42"/>
      <c r="B142" s="51"/>
      <c r="C142" s="240"/>
      <c r="D142" s="53" t="s">
        <v>145</v>
      </c>
      <c r="E142" s="53"/>
      <c r="F142" s="241" t="s">
        <v>434</v>
      </c>
      <c r="G142" s="1">
        <v>0</v>
      </c>
      <c r="H142" s="95">
        <v>0</v>
      </c>
      <c r="I142" s="95">
        <v>0</v>
      </c>
      <c r="J142" s="95">
        <v>0</v>
      </c>
      <c r="K142" s="95">
        <v>0</v>
      </c>
      <c r="L142" s="95">
        <v>0</v>
      </c>
      <c r="M142" s="95">
        <v>0</v>
      </c>
      <c r="N142" s="95">
        <v>0</v>
      </c>
      <c r="O142" s="95">
        <v>0</v>
      </c>
      <c r="P142" s="95">
        <v>0</v>
      </c>
      <c r="Q142" s="95">
        <v>0</v>
      </c>
      <c r="R142" s="95">
        <v>0</v>
      </c>
      <c r="S142" s="95">
        <v>0</v>
      </c>
      <c r="T142" s="95">
        <v>0</v>
      </c>
      <c r="U142" s="95">
        <v>0</v>
      </c>
      <c r="V142" s="95">
        <v>0</v>
      </c>
      <c r="W142" s="95">
        <v>0</v>
      </c>
      <c r="X142" s="95">
        <v>0</v>
      </c>
      <c r="Y142" s="95">
        <v>0</v>
      </c>
      <c r="Z142" s="95">
        <v>0</v>
      </c>
      <c r="AA142" s="95">
        <v>0</v>
      </c>
      <c r="AB142" s="95">
        <v>0</v>
      </c>
      <c r="AC142" s="95">
        <v>0</v>
      </c>
      <c r="AD142" s="95">
        <v>0</v>
      </c>
      <c r="AE142" s="95">
        <v>0</v>
      </c>
      <c r="AF142" s="95">
        <v>0</v>
      </c>
      <c r="AG142" s="95">
        <v>0</v>
      </c>
      <c r="AH142" s="95">
        <v>0</v>
      </c>
      <c r="AI142" s="95">
        <v>0</v>
      </c>
      <c r="AJ142" s="95">
        <v>0</v>
      </c>
    </row>
    <row r="143" spans="1:36" s="73" customFormat="1" ht="15.6" customHeight="1">
      <c r="A143" s="42"/>
      <c r="B143" s="51"/>
      <c r="C143" s="53" t="s">
        <v>145</v>
      </c>
      <c r="D143" s="51"/>
      <c r="E143" s="51"/>
      <c r="F143" s="200" t="s">
        <v>66</v>
      </c>
      <c r="G143" s="106">
        <f>G144</f>
        <v>0</v>
      </c>
      <c r="H143" s="235">
        <f t="shared" ref="H143:AJ143" si="38">H144</f>
        <v>0</v>
      </c>
      <c r="I143" s="242">
        <f t="shared" si="38"/>
        <v>0</v>
      </c>
      <c r="J143" s="242">
        <f t="shared" si="38"/>
        <v>0</v>
      </c>
      <c r="K143" s="242">
        <f t="shared" si="38"/>
        <v>0</v>
      </c>
      <c r="L143" s="242">
        <f t="shared" si="38"/>
        <v>0</v>
      </c>
      <c r="M143" s="242">
        <f t="shared" si="38"/>
        <v>0</v>
      </c>
      <c r="N143" s="242">
        <f t="shared" si="38"/>
        <v>0</v>
      </c>
      <c r="O143" s="242">
        <f t="shared" si="38"/>
        <v>0</v>
      </c>
      <c r="P143" s="242">
        <f t="shared" si="38"/>
        <v>0</v>
      </c>
      <c r="Q143" s="242">
        <f t="shared" si="38"/>
        <v>0</v>
      </c>
      <c r="R143" s="242">
        <f t="shared" si="38"/>
        <v>0</v>
      </c>
      <c r="S143" s="242">
        <f t="shared" si="38"/>
        <v>0</v>
      </c>
      <c r="T143" s="242">
        <f t="shared" si="38"/>
        <v>0</v>
      </c>
      <c r="U143" s="242">
        <f t="shared" si="38"/>
        <v>0</v>
      </c>
      <c r="V143" s="242">
        <f t="shared" si="38"/>
        <v>0</v>
      </c>
      <c r="W143" s="242">
        <f t="shared" si="38"/>
        <v>0</v>
      </c>
      <c r="X143" s="242">
        <f t="shared" si="38"/>
        <v>0</v>
      </c>
      <c r="Y143" s="242">
        <f t="shared" si="38"/>
        <v>0</v>
      </c>
      <c r="Z143" s="242">
        <f t="shared" si="38"/>
        <v>0</v>
      </c>
      <c r="AA143" s="242">
        <f t="shared" si="38"/>
        <v>0</v>
      </c>
      <c r="AB143" s="242">
        <f t="shared" si="38"/>
        <v>0</v>
      </c>
      <c r="AC143" s="242">
        <f t="shared" si="38"/>
        <v>0</v>
      </c>
      <c r="AD143" s="242">
        <f t="shared" si="38"/>
        <v>0</v>
      </c>
      <c r="AE143" s="242">
        <f t="shared" si="38"/>
        <v>0</v>
      </c>
      <c r="AF143" s="242">
        <f t="shared" si="38"/>
        <v>0</v>
      </c>
      <c r="AG143" s="242">
        <f t="shared" si="38"/>
        <v>0</v>
      </c>
      <c r="AH143" s="242">
        <f t="shared" si="38"/>
        <v>0</v>
      </c>
      <c r="AI143" s="242">
        <f t="shared" si="38"/>
        <v>0</v>
      </c>
      <c r="AJ143" s="242">
        <f t="shared" si="38"/>
        <v>0</v>
      </c>
    </row>
    <row r="144" spans="1:36" s="73" customFormat="1" ht="15.6" customHeight="1">
      <c r="A144" s="42"/>
      <c r="B144" s="243"/>
      <c r="C144" s="201"/>
      <c r="D144" s="201" t="s">
        <v>140</v>
      </c>
      <c r="E144" s="243"/>
      <c r="F144" s="159" t="s">
        <v>372</v>
      </c>
      <c r="G144" s="244">
        <f>G145+G146+G147+G148+G149+G150+G151+G152</f>
        <v>0</v>
      </c>
      <c r="H144" s="245">
        <f t="shared" ref="H144:X144" si="39">H145+H146+H147+H148+H149+H150+H151+H152</f>
        <v>0</v>
      </c>
      <c r="I144" s="246">
        <f t="shared" si="39"/>
        <v>0</v>
      </c>
      <c r="J144" s="246">
        <f t="shared" si="39"/>
        <v>0</v>
      </c>
      <c r="K144" s="246">
        <f t="shared" si="39"/>
        <v>0</v>
      </c>
      <c r="L144" s="246">
        <f t="shared" si="39"/>
        <v>0</v>
      </c>
      <c r="M144" s="246">
        <f t="shared" si="39"/>
        <v>0</v>
      </c>
      <c r="N144" s="246">
        <f t="shared" si="39"/>
        <v>0</v>
      </c>
      <c r="O144" s="246">
        <f t="shared" si="39"/>
        <v>0</v>
      </c>
      <c r="P144" s="246">
        <f t="shared" si="39"/>
        <v>0</v>
      </c>
      <c r="Q144" s="246">
        <f t="shared" si="39"/>
        <v>0</v>
      </c>
      <c r="R144" s="246">
        <f t="shared" si="39"/>
        <v>0</v>
      </c>
      <c r="S144" s="246">
        <f t="shared" si="39"/>
        <v>0</v>
      </c>
      <c r="T144" s="246">
        <f t="shared" si="39"/>
        <v>0</v>
      </c>
      <c r="U144" s="246">
        <f t="shared" si="39"/>
        <v>0</v>
      </c>
      <c r="V144" s="246">
        <f t="shared" si="39"/>
        <v>0</v>
      </c>
      <c r="W144" s="246">
        <f t="shared" si="39"/>
        <v>0</v>
      </c>
      <c r="X144" s="246">
        <f t="shared" si="39"/>
        <v>0</v>
      </c>
      <c r="Y144" s="246">
        <f t="shared" ref="Y144:AJ144" si="40">Y145+Y146+Y147+Y148+Y149+Y150+Y151+Y152</f>
        <v>0</v>
      </c>
      <c r="Z144" s="246">
        <f t="shared" si="40"/>
        <v>0</v>
      </c>
      <c r="AA144" s="246">
        <f t="shared" si="40"/>
        <v>0</v>
      </c>
      <c r="AB144" s="246">
        <f t="shared" si="40"/>
        <v>0</v>
      </c>
      <c r="AC144" s="246">
        <f t="shared" si="40"/>
        <v>0</v>
      </c>
      <c r="AD144" s="246">
        <f t="shared" si="40"/>
        <v>0</v>
      </c>
      <c r="AE144" s="246">
        <f t="shared" si="40"/>
        <v>0</v>
      </c>
      <c r="AF144" s="246">
        <f t="shared" si="40"/>
        <v>0</v>
      </c>
      <c r="AG144" s="246">
        <f t="shared" si="40"/>
        <v>0</v>
      </c>
      <c r="AH144" s="246">
        <f t="shared" si="40"/>
        <v>0</v>
      </c>
      <c r="AI144" s="246">
        <f t="shared" si="40"/>
        <v>0</v>
      </c>
      <c r="AJ144" s="246">
        <f t="shared" si="40"/>
        <v>0</v>
      </c>
    </row>
    <row r="145" spans="1:36" s="73" customFormat="1" ht="15.6" customHeight="1">
      <c r="A145" s="42"/>
      <c r="B145" s="51"/>
      <c r="C145" s="53"/>
      <c r="D145" s="53"/>
      <c r="E145" s="201" t="s">
        <v>140</v>
      </c>
      <c r="F145" s="163" t="s">
        <v>373</v>
      </c>
      <c r="G145" s="14">
        <v>0</v>
      </c>
      <c r="H145" s="93">
        <v>0</v>
      </c>
      <c r="I145" s="93">
        <v>0</v>
      </c>
      <c r="J145" s="93">
        <v>0</v>
      </c>
      <c r="K145" s="93">
        <v>0</v>
      </c>
      <c r="L145" s="93">
        <v>0</v>
      </c>
      <c r="M145" s="93">
        <v>0</v>
      </c>
      <c r="N145" s="93">
        <v>0</v>
      </c>
      <c r="O145" s="93">
        <v>0</v>
      </c>
      <c r="P145" s="93">
        <v>0</v>
      </c>
      <c r="Q145" s="93">
        <v>0</v>
      </c>
      <c r="R145" s="93">
        <v>0</v>
      </c>
      <c r="S145" s="93">
        <v>0</v>
      </c>
      <c r="T145" s="93">
        <v>0</v>
      </c>
      <c r="U145" s="93">
        <v>0</v>
      </c>
      <c r="V145" s="93">
        <v>0</v>
      </c>
      <c r="W145" s="93">
        <v>0</v>
      </c>
      <c r="X145" s="93">
        <v>0</v>
      </c>
      <c r="Y145" s="93">
        <v>0</v>
      </c>
      <c r="Z145" s="93">
        <v>0</v>
      </c>
      <c r="AA145" s="93">
        <v>0</v>
      </c>
      <c r="AB145" s="93">
        <v>0</v>
      </c>
      <c r="AC145" s="93">
        <v>0</v>
      </c>
      <c r="AD145" s="93">
        <v>0</v>
      </c>
      <c r="AE145" s="93">
        <v>0</v>
      </c>
      <c r="AF145" s="93">
        <v>0</v>
      </c>
      <c r="AG145" s="93">
        <v>0</v>
      </c>
      <c r="AH145" s="93">
        <v>0</v>
      </c>
      <c r="AI145" s="93">
        <v>0</v>
      </c>
      <c r="AJ145" s="93">
        <v>0</v>
      </c>
    </row>
    <row r="146" spans="1:36" s="73" customFormat="1" ht="15.6" customHeight="1">
      <c r="A146" s="42"/>
      <c r="B146" s="51"/>
      <c r="C146" s="53"/>
      <c r="D146" s="53"/>
      <c r="E146" s="201" t="s">
        <v>142</v>
      </c>
      <c r="F146" s="163" t="s">
        <v>374</v>
      </c>
      <c r="G146" s="14">
        <v>0</v>
      </c>
      <c r="H146" s="93">
        <v>0</v>
      </c>
      <c r="I146" s="93">
        <v>0</v>
      </c>
      <c r="J146" s="93">
        <v>0</v>
      </c>
      <c r="K146" s="93">
        <v>0</v>
      </c>
      <c r="L146" s="93">
        <v>0</v>
      </c>
      <c r="M146" s="93">
        <v>0</v>
      </c>
      <c r="N146" s="93">
        <v>0</v>
      </c>
      <c r="O146" s="93">
        <v>0</v>
      </c>
      <c r="P146" s="93">
        <v>0</v>
      </c>
      <c r="Q146" s="93">
        <v>0</v>
      </c>
      <c r="R146" s="93">
        <v>0</v>
      </c>
      <c r="S146" s="93">
        <v>0</v>
      </c>
      <c r="T146" s="93">
        <v>0</v>
      </c>
      <c r="U146" s="93">
        <v>0</v>
      </c>
      <c r="V146" s="93">
        <v>0</v>
      </c>
      <c r="W146" s="93">
        <v>0</v>
      </c>
      <c r="X146" s="93">
        <v>0</v>
      </c>
      <c r="Y146" s="93">
        <v>0</v>
      </c>
      <c r="Z146" s="93">
        <v>0</v>
      </c>
      <c r="AA146" s="93">
        <v>0</v>
      </c>
      <c r="AB146" s="93">
        <v>0</v>
      </c>
      <c r="AC146" s="93">
        <v>0</v>
      </c>
      <c r="AD146" s="93">
        <v>0</v>
      </c>
      <c r="AE146" s="93">
        <v>0</v>
      </c>
      <c r="AF146" s="93">
        <v>0</v>
      </c>
      <c r="AG146" s="93">
        <v>0</v>
      </c>
      <c r="AH146" s="93">
        <v>0</v>
      </c>
      <c r="AI146" s="93">
        <v>0</v>
      </c>
      <c r="AJ146" s="93">
        <v>0</v>
      </c>
    </row>
    <row r="147" spans="1:36" s="73" customFormat="1" ht="15.6" customHeight="1">
      <c r="A147" s="42"/>
      <c r="B147" s="51"/>
      <c r="C147" s="53"/>
      <c r="D147" s="53"/>
      <c r="E147" s="201" t="s">
        <v>143</v>
      </c>
      <c r="F147" s="163" t="s">
        <v>375</v>
      </c>
      <c r="G147" s="14">
        <v>0</v>
      </c>
      <c r="H147" s="93">
        <v>0</v>
      </c>
      <c r="I147" s="93">
        <v>0</v>
      </c>
      <c r="J147" s="93">
        <v>0</v>
      </c>
      <c r="K147" s="93">
        <v>0</v>
      </c>
      <c r="L147" s="93">
        <v>0</v>
      </c>
      <c r="M147" s="93">
        <v>0</v>
      </c>
      <c r="N147" s="93">
        <v>0</v>
      </c>
      <c r="O147" s="93">
        <v>0</v>
      </c>
      <c r="P147" s="93">
        <v>0</v>
      </c>
      <c r="Q147" s="93">
        <v>0</v>
      </c>
      <c r="R147" s="93">
        <v>0</v>
      </c>
      <c r="S147" s="93">
        <v>0</v>
      </c>
      <c r="T147" s="93">
        <v>0</v>
      </c>
      <c r="U147" s="93">
        <v>0</v>
      </c>
      <c r="V147" s="93">
        <v>0</v>
      </c>
      <c r="W147" s="93">
        <v>0</v>
      </c>
      <c r="X147" s="93">
        <v>0</v>
      </c>
      <c r="Y147" s="93">
        <v>0</v>
      </c>
      <c r="Z147" s="93">
        <v>0</v>
      </c>
      <c r="AA147" s="93">
        <v>0</v>
      </c>
      <c r="AB147" s="93">
        <v>0</v>
      </c>
      <c r="AC147" s="93">
        <v>0</v>
      </c>
      <c r="AD147" s="93">
        <v>0</v>
      </c>
      <c r="AE147" s="93">
        <v>0</v>
      </c>
      <c r="AF147" s="93">
        <v>0</v>
      </c>
      <c r="AG147" s="93">
        <v>0</v>
      </c>
      <c r="AH147" s="93">
        <v>0</v>
      </c>
      <c r="AI147" s="93">
        <v>0</v>
      </c>
      <c r="AJ147" s="93">
        <v>0</v>
      </c>
    </row>
    <row r="148" spans="1:36" s="73" customFormat="1" ht="15.6" customHeight="1">
      <c r="A148" s="42"/>
      <c r="B148" s="51"/>
      <c r="C148" s="53"/>
      <c r="D148" s="53"/>
      <c r="E148" s="201" t="s">
        <v>144</v>
      </c>
      <c r="F148" s="163" t="s">
        <v>376</v>
      </c>
      <c r="G148" s="14">
        <v>0</v>
      </c>
      <c r="H148" s="93">
        <v>0</v>
      </c>
      <c r="I148" s="93">
        <v>0</v>
      </c>
      <c r="J148" s="93">
        <v>0</v>
      </c>
      <c r="K148" s="93">
        <v>0</v>
      </c>
      <c r="L148" s="93">
        <v>0</v>
      </c>
      <c r="M148" s="93">
        <v>0</v>
      </c>
      <c r="N148" s="93">
        <v>0</v>
      </c>
      <c r="O148" s="93">
        <v>0</v>
      </c>
      <c r="P148" s="93">
        <v>0</v>
      </c>
      <c r="Q148" s="93">
        <v>0</v>
      </c>
      <c r="R148" s="93">
        <v>0</v>
      </c>
      <c r="S148" s="93">
        <v>0</v>
      </c>
      <c r="T148" s="93">
        <v>0</v>
      </c>
      <c r="U148" s="93">
        <v>0</v>
      </c>
      <c r="V148" s="93">
        <v>0</v>
      </c>
      <c r="W148" s="93">
        <v>0</v>
      </c>
      <c r="X148" s="93">
        <v>0</v>
      </c>
      <c r="Y148" s="93">
        <v>0</v>
      </c>
      <c r="Z148" s="93">
        <v>0</v>
      </c>
      <c r="AA148" s="93">
        <v>0</v>
      </c>
      <c r="AB148" s="93">
        <v>0</v>
      </c>
      <c r="AC148" s="93">
        <v>0</v>
      </c>
      <c r="AD148" s="93">
        <v>0</v>
      </c>
      <c r="AE148" s="93">
        <v>0</v>
      </c>
      <c r="AF148" s="93">
        <v>0</v>
      </c>
      <c r="AG148" s="93">
        <v>0</v>
      </c>
      <c r="AH148" s="93">
        <v>0</v>
      </c>
      <c r="AI148" s="93">
        <v>0</v>
      </c>
      <c r="AJ148" s="93">
        <v>0</v>
      </c>
    </row>
    <row r="149" spans="1:36" s="73" customFormat="1" ht="15.6" customHeight="1">
      <c r="A149" s="42"/>
      <c r="B149" s="247"/>
      <c r="C149" s="203"/>
      <c r="D149" s="247"/>
      <c r="E149" s="201" t="s">
        <v>145</v>
      </c>
      <c r="F149" s="163" t="s">
        <v>377</v>
      </c>
      <c r="G149" s="15">
        <v>0</v>
      </c>
      <c r="H149" s="94">
        <v>0</v>
      </c>
      <c r="I149" s="94">
        <v>0</v>
      </c>
      <c r="J149" s="94">
        <v>0</v>
      </c>
      <c r="K149" s="94">
        <v>0</v>
      </c>
      <c r="L149" s="94">
        <v>0</v>
      </c>
      <c r="M149" s="94">
        <v>0</v>
      </c>
      <c r="N149" s="94">
        <v>0</v>
      </c>
      <c r="O149" s="94">
        <v>0</v>
      </c>
      <c r="P149" s="94">
        <v>0</v>
      </c>
      <c r="Q149" s="94">
        <v>0</v>
      </c>
      <c r="R149" s="94">
        <v>0</v>
      </c>
      <c r="S149" s="94">
        <v>0</v>
      </c>
      <c r="T149" s="94">
        <v>0</v>
      </c>
      <c r="U149" s="94">
        <v>0</v>
      </c>
      <c r="V149" s="94">
        <v>0</v>
      </c>
      <c r="W149" s="94">
        <v>0</v>
      </c>
      <c r="X149" s="94">
        <v>0</v>
      </c>
      <c r="Y149" s="94">
        <v>0</v>
      </c>
      <c r="Z149" s="94">
        <v>0</v>
      </c>
      <c r="AA149" s="94">
        <v>0</v>
      </c>
      <c r="AB149" s="94">
        <v>0</v>
      </c>
      <c r="AC149" s="94">
        <v>0</v>
      </c>
      <c r="AD149" s="94">
        <v>0</v>
      </c>
      <c r="AE149" s="94">
        <v>0</v>
      </c>
      <c r="AF149" s="94">
        <v>0</v>
      </c>
      <c r="AG149" s="94">
        <v>0</v>
      </c>
      <c r="AH149" s="94">
        <v>0</v>
      </c>
      <c r="AI149" s="94">
        <v>0</v>
      </c>
      <c r="AJ149" s="94">
        <v>0</v>
      </c>
    </row>
    <row r="150" spans="1:36" s="73" customFormat="1" ht="15.6" customHeight="1">
      <c r="A150" s="42"/>
      <c r="B150" s="51"/>
      <c r="C150" s="53"/>
      <c r="D150" s="51"/>
      <c r="E150" s="201" t="s">
        <v>151</v>
      </c>
      <c r="F150" s="163" t="s">
        <v>378</v>
      </c>
      <c r="G150" s="13">
        <v>0</v>
      </c>
      <c r="H150" s="81">
        <v>0</v>
      </c>
      <c r="I150" s="81">
        <v>0</v>
      </c>
      <c r="J150" s="81">
        <v>0</v>
      </c>
      <c r="K150" s="81">
        <v>0</v>
      </c>
      <c r="L150" s="81">
        <v>0</v>
      </c>
      <c r="M150" s="81">
        <v>0</v>
      </c>
      <c r="N150" s="81">
        <v>0</v>
      </c>
      <c r="O150" s="81">
        <v>0</v>
      </c>
      <c r="P150" s="81">
        <v>0</v>
      </c>
      <c r="Q150" s="81">
        <v>0</v>
      </c>
      <c r="R150" s="81">
        <v>0</v>
      </c>
      <c r="S150" s="81">
        <v>0</v>
      </c>
      <c r="T150" s="81">
        <v>0</v>
      </c>
      <c r="U150" s="81">
        <v>0</v>
      </c>
      <c r="V150" s="81">
        <v>0</v>
      </c>
      <c r="W150" s="81">
        <v>0</v>
      </c>
      <c r="X150" s="81">
        <v>0</v>
      </c>
      <c r="Y150" s="81">
        <v>0</v>
      </c>
      <c r="Z150" s="81">
        <v>0</v>
      </c>
      <c r="AA150" s="81">
        <v>0</v>
      </c>
      <c r="AB150" s="81">
        <v>0</v>
      </c>
      <c r="AC150" s="81">
        <v>0</v>
      </c>
      <c r="AD150" s="81">
        <v>0</v>
      </c>
      <c r="AE150" s="81">
        <v>0</v>
      </c>
      <c r="AF150" s="81">
        <v>0</v>
      </c>
      <c r="AG150" s="81">
        <v>0</v>
      </c>
      <c r="AH150" s="81">
        <v>0</v>
      </c>
      <c r="AI150" s="81">
        <v>0</v>
      </c>
      <c r="AJ150" s="81">
        <v>0</v>
      </c>
    </row>
    <row r="151" spans="1:36" s="73" customFormat="1" ht="15.6" customHeight="1">
      <c r="A151" s="42"/>
      <c r="B151" s="51"/>
      <c r="C151" s="53"/>
      <c r="D151" s="51"/>
      <c r="E151" s="201" t="s">
        <v>146</v>
      </c>
      <c r="F151" s="163" t="s">
        <v>379</v>
      </c>
      <c r="G151" s="13">
        <v>0</v>
      </c>
      <c r="H151" s="81">
        <v>0</v>
      </c>
      <c r="I151" s="81">
        <v>0</v>
      </c>
      <c r="J151" s="81">
        <v>0</v>
      </c>
      <c r="K151" s="81">
        <v>0</v>
      </c>
      <c r="L151" s="81">
        <v>0</v>
      </c>
      <c r="M151" s="81">
        <v>0</v>
      </c>
      <c r="N151" s="81">
        <v>0</v>
      </c>
      <c r="O151" s="81">
        <v>0</v>
      </c>
      <c r="P151" s="81">
        <v>0</v>
      </c>
      <c r="Q151" s="81">
        <v>0</v>
      </c>
      <c r="R151" s="81">
        <v>0</v>
      </c>
      <c r="S151" s="81">
        <v>0</v>
      </c>
      <c r="T151" s="81">
        <v>0</v>
      </c>
      <c r="U151" s="81">
        <v>0</v>
      </c>
      <c r="V151" s="81">
        <v>0</v>
      </c>
      <c r="W151" s="81">
        <v>0</v>
      </c>
      <c r="X151" s="81">
        <v>0</v>
      </c>
      <c r="Y151" s="81">
        <v>0</v>
      </c>
      <c r="Z151" s="81">
        <v>0</v>
      </c>
      <c r="AA151" s="81">
        <v>0</v>
      </c>
      <c r="AB151" s="81">
        <v>0</v>
      </c>
      <c r="AC151" s="81">
        <v>0</v>
      </c>
      <c r="AD151" s="81">
        <v>0</v>
      </c>
      <c r="AE151" s="81">
        <v>0</v>
      </c>
      <c r="AF151" s="81">
        <v>0</v>
      </c>
      <c r="AG151" s="81">
        <v>0</v>
      </c>
      <c r="AH151" s="81">
        <v>0</v>
      </c>
      <c r="AI151" s="81">
        <v>0</v>
      </c>
      <c r="AJ151" s="81">
        <v>0</v>
      </c>
    </row>
    <row r="152" spans="1:36" s="73" customFormat="1" ht="15.6" customHeight="1">
      <c r="A152" s="42"/>
      <c r="B152" s="51"/>
      <c r="C152" s="53"/>
      <c r="D152" s="51"/>
      <c r="E152" s="201" t="s">
        <v>152</v>
      </c>
      <c r="F152" s="163" t="s">
        <v>141</v>
      </c>
      <c r="G152" s="13">
        <v>0</v>
      </c>
      <c r="H152" s="81">
        <v>0</v>
      </c>
      <c r="I152" s="81">
        <v>0</v>
      </c>
      <c r="J152" s="81">
        <v>0</v>
      </c>
      <c r="K152" s="81">
        <v>0</v>
      </c>
      <c r="L152" s="81">
        <v>0</v>
      </c>
      <c r="M152" s="81">
        <v>0</v>
      </c>
      <c r="N152" s="81">
        <v>0</v>
      </c>
      <c r="O152" s="81">
        <v>0</v>
      </c>
      <c r="P152" s="81">
        <v>0</v>
      </c>
      <c r="Q152" s="81">
        <v>0</v>
      </c>
      <c r="R152" s="81">
        <v>0</v>
      </c>
      <c r="S152" s="81">
        <v>0</v>
      </c>
      <c r="T152" s="81">
        <v>0</v>
      </c>
      <c r="U152" s="81">
        <v>0</v>
      </c>
      <c r="V152" s="81">
        <v>0</v>
      </c>
      <c r="W152" s="81">
        <v>0</v>
      </c>
      <c r="X152" s="81">
        <v>0</v>
      </c>
      <c r="Y152" s="81">
        <v>0</v>
      </c>
      <c r="Z152" s="81">
        <v>0</v>
      </c>
      <c r="AA152" s="81">
        <v>0</v>
      </c>
      <c r="AB152" s="81">
        <v>0</v>
      </c>
      <c r="AC152" s="81">
        <v>0</v>
      </c>
      <c r="AD152" s="81">
        <v>0</v>
      </c>
      <c r="AE152" s="81">
        <v>0</v>
      </c>
      <c r="AF152" s="81">
        <v>0</v>
      </c>
      <c r="AG152" s="81">
        <v>0</v>
      </c>
      <c r="AH152" s="81">
        <v>0</v>
      </c>
      <c r="AI152" s="81">
        <v>0</v>
      </c>
      <c r="AJ152" s="81">
        <v>0</v>
      </c>
    </row>
    <row r="153" spans="1:36" s="73" customFormat="1" ht="15.6" customHeight="1">
      <c r="A153" s="42"/>
      <c r="B153" s="51"/>
      <c r="C153" s="53" t="s">
        <v>146</v>
      </c>
      <c r="D153" s="51"/>
      <c r="E153" s="51"/>
      <c r="F153" s="200" t="s">
        <v>67</v>
      </c>
      <c r="G153" s="2">
        <v>0</v>
      </c>
      <c r="H153" s="91">
        <v>0</v>
      </c>
      <c r="I153" s="91">
        <v>0</v>
      </c>
      <c r="J153" s="91">
        <v>0</v>
      </c>
      <c r="K153" s="91">
        <v>0</v>
      </c>
      <c r="L153" s="91">
        <v>0</v>
      </c>
      <c r="M153" s="91">
        <v>0</v>
      </c>
      <c r="N153" s="91">
        <v>0</v>
      </c>
      <c r="O153" s="91">
        <v>0</v>
      </c>
      <c r="P153" s="91">
        <v>0</v>
      </c>
      <c r="Q153" s="91">
        <v>0</v>
      </c>
      <c r="R153" s="91">
        <v>0</v>
      </c>
      <c r="S153" s="91">
        <v>0</v>
      </c>
      <c r="T153" s="91">
        <v>0</v>
      </c>
      <c r="U153" s="91">
        <v>0</v>
      </c>
      <c r="V153" s="91">
        <v>0</v>
      </c>
      <c r="W153" s="91">
        <v>0</v>
      </c>
      <c r="X153" s="91">
        <v>0</v>
      </c>
      <c r="Y153" s="91">
        <v>0</v>
      </c>
      <c r="Z153" s="91">
        <v>0</v>
      </c>
      <c r="AA153" s="91">
        <v>0</v>
      </c>
      <c r="AB153" s="91">
        <v>0</v>
      </c>
      <c r="AC153" s="91">
        <v>0</v>
      </c>
      <c r="AD153" s="91">
        <v>0</v>
      </c>
      <c r="AE153" s="91">
        <v>0</v>
      </c>
      <c r="AF153" s="91">
        <v>0</v>
      </c>
      <c r="AG153" s="91">
        <v>0</v>
      </c>
      <c r="AH153" s="91">
        <v>0</v>
      </c>
      <c r="AI153" s="91">
        <v>0</v>
      </c>
      <c r="AJ153" s="91">
        <v>0</v>
      </c>
    </row>
    <row r="154" spans="1:36" s="73" customFormat="1" ht="15.6" customHeight="1">
      <c r="A154" s="42"/>
      <c r="B154" s="51"/>
      <c r="C154" s="53" t="s">
        <v>152</v>
      </c>
      <c r="D154" s="51"/>
      <c r="E154" s="51"/>
      <c r="F154" s="200" t="s">
        <v>68</v>
      </c>
      <c r="G154" s="2">
        <v>0</v>
      </c>
      <c r="H154" s="91">
        <v>0</v>
      </c>
      <c r="I154" s="91">
        <v>0</v>
      </c>
      <c r="J154" s="91">
        <v>0</v>
      </c>
      <c r="K154" s="91">
        <v>0</v>
      </c>
      <c r="L154" s="91">
        <v>0</v>
      </c>
      <c r="M154" s="91">
        <v>0</v>
      </c>
      <c r="N154" s="91">
        <v>0</v>
      </c>
      <c r="O154" s="91">
        <v>0</v>
      </c>
      <c r="P154" s="91">
        <v>0</v>
      </c>
      <c r="Q154" s="91">
        <v>0</v>
      </c>
      <c r="R154" s="91">
        <v>0</v>
      </c>
      <c r="S154" s="91">
        <v>0</v>
      </c>
      <c r="T154" s="91">
        <v>0</v>
      </c>
      <c r="U154" s="91">
        <v>0</v>
      </c>
      <c r="V154" s="91">
        <v>0</v>
      </c>
      <c r="W154" s="91">
        <v>0</v>
      </c>
      <c r="X154" s="91">
        <v>0</v>
      </c>
      <c r="Y154" s="91">
        <v>0</v>
      </c>
      <c r="Z154" s="91">
        <v>0</v>
      </c>
      <c r="AA154" s="91">
        <v>0</v>
      </c>
      <c r="AB154" s="91">
        <v>0</v>
      </c>
      <c r="AC154" s="91">
        <v>0</v>
      </c>
      <c r="AD154" s="91">
        <v>0</v>
      </c>
      <c r="AE154" s="91">
        <v>0</v>
      </c>
      <c r="AF154" s="91">
        <v>0</v>
      </c>
      <c r="AG154" s="91">
        <v>0</v>
      </c>
      <c r="AH154" s="91">
        <v>0</v>
      </c>
      <c r="AI154" s="91">
        <v>0</v>
      </c>
      <c r="AJ154" s="91">
        <v>0</v>
      </c>
    </row>
    <row r="155" spans="1:36" s="73" customFormat="1" ht="15.6" customHeight="1">
      <c r="A155" s="42"/>
      <c r="B155" s="53" t="s">
        <v>145</v>
      </c>
      <c r="C155" s="51"/>
      <c r="D155" s="51"/>
      <c r="E155" s="51"/>
      <c r="F155" s="200" t="s">
        <v>380</v>
      </c>
      <c r="G155" s="106">
        <f>G156+G159</f>
        <v>0</v>
      </c>
      <c r="H155" s="235">
        <f t="shared" ref="H155:X155" si="41">H156+H159</f>
        <v>0</v>
      </c>
      <c r="I155" s="242">
        <f t="shared" si="41"/>
        <v>0</v>
      </c>
      <c r="J155" s="242">
        <f t="shared" si="41"/>
        <v>0</v>
      </c>
      <c r="K155" s="242">
        <f t="shared" si="41"/>
        <v>0</v>
      </c>
      <c r="L155" s="242">
        <f t="shared" si="41"/>
        <v>0</v>
      </c>
      <c r="M155" s="242">
        <f t="shared" si="41"/>
        <v>0</v>
      </c>
      <c r="N155" s="242">
        <f t="shared" si="41"/>
        <v>0</v>
      </c>
      <c r="O155" s="242">
        <f t="shared" si="41"/>
        <v>0</v>
      </c>
      <c r="P155" s="242">
        <f t="shared" si="41"/>
        <v>0</v>
      </c>
      <c r="Q155" s="242">
        <f t="shared" si="41"/>
        <v>0</v>
      </c>
      <c r="R155" s="242">
        <f t="shared" si="41"/>
        <v>0</v>
      </c>
      <c r="S155" s="242">
        <f t="shared" si="41"/>
        <v>0</v>
      </c>
      <c r="T155" s="242">
        <f t="shared" si="41"/>
        <v>0</v>
      </c>
      <c r="U155" s="242">
        <f t="shared" si="41"/>
        <v>0</v>
      </c>
      <c r="V155" s="242">
        <f t="shared" si="41"/>
        <v>0</v>
      </c>
      <c r="W155" s="242">
        <f t="shared" si="41"/>
        <v>0</v>
      </c>
      <c r="X155" s="242">
        <f t="shared" si="41"/>
        <v>0</v>
      </c>
      <c r="Y155" s="242">
        <f t="shared" ref="Y155:AJ155" si="42">Y156+Y159</f>
        <v>0</v>
      </c>
      <c r="Z155" s="242">
        <f t="shared" si="42"/>
        <v>0</v>
      </c>
      <c r="AA155" s="242">
        <f t="shared" si="42"/>
        <v>0</v>
      </c>
      <c r="AB155" s="242">
        <f t="shared" si="42"/>
        <v>0</v>
      </c>
      <c r="AC155" s="242">
        <f t="shared" si="42"/>
        <v>0</v>
      </c>
      <c r="AD155" s="242">
        <f t="shared" si="42"/>
        <v>0</v>
      </c>
      <c r="AE155" s="242">
        <f t="shared" si="42"/>
        <v>0</v>
      </c>
      <c r="AF155" s="242">
        <f t="shared" si="42"/>
        <v>0</v>
      </c>
      <c r="AG155" s="242">
        <f t="shared" si="42"/>
        <v>0</v>
      </c>
      <c r="AH155" s="242">
        <f t="shared" si="42"/>
        <v>0</v>
      </c>
      <c r="AI155" s="242">
        <f t="shared" si="42"/>
        <v>0</v>
      </c>
      <c r="AJ155" s="242">
        <f t="shared" si="42"/>
        <v>0</v>
      </c>
    </row>
    <row r="156" spans="1:36" s="73" customFormat="1" ht="15.6" customHeight="1">
      <c r="A156" s="42"/>
      <c r="B156" s="53"/>
      <c r="C156" s="53" t="s">
        <v>140</v>
      </c>
      <c r="D156" s="51"/>
      <c r="E156" s="51"/>
      <c r="F156" s="158" t="s">
        <v>371</v>
      </c>
      <c r="G156" s="248">
        <f>G157+G158</f>
        <v>0</v>
      </c>
      <c r="H156" s="249">
        <f t="shared" ref="H156:X156" si="43">H157+H158</f>
        <v>0</v>
      </c>
      <c r="I156" s="250">
        <f t="shared" si="43"/>
        <v>0</v>
      </c>
      <c r="J156" s="250">
        <f t="shared" si="43"/>
        <v>0</v>
      </c>
      <c r="K156" s="250">
        <f t="shared" si="43"/>
        <v>0</v>
      </c>
      <c r="L156" s="250">
        <f t="shared" si="43"/>
        <v>0</v>
      </c>
      <c r="M156" s="250">
        <f t="shared" si="43"/>
        <v>0</v>
      </c>
      <c r="N156" s="250">
        <f t="shared" si="43"/>
        <v>0</v>
      </c>
      <c r="O156" s="250">
        <f t="shared" si="43"/>
        <v>0</v>
      </c>
      <c r="P156" s="250">
        <f t="shared" si="43"/>
        <v>0</v>
      </c>
      <c r="Q156" s="250">
        <f t="shared" si="43"/>
        <v>0</v>
      </c>
      <c r="R156" s="250">
        <f t="shared" si="43"/>
        <v>0</v>
      </c>
      <c r="S156" s="250">
        <f t="shared" si="43"/>
        <v>0</v>
      </c>
      <c r="T156" s="250">
        <f t="shared" si="43"/>
        <v>0</v>
      </c>
      <c r="U156" s="250">
        <f t="shared" si="43"/>
        <v>0</v>
      </c>
      <c r="V156" s="250">
        <f t="shared" si="43"/>
        <v>0</v>
      </c>
      <c r="W156" s="250">
        <f t="shared" si="43"/>
        <v>0</v>
      </c>
      <c r="X156" s="250">
        <f t="shared" si="43"/>
        <v>0</v>
      </c>
      <c r="Y156" s="250">
        <f t="shared" ref="Y156:AJ156" si="44">Y157+Y158</f>
        <v>0</v>
      </c>
      <c r="Z156" s="250">
        <f t="shared" si="44"/>
        <v>0</v>
      </c>
      <c r="AA156" s="250">
        <f t="shared" si="44"/>
        <v>0</v>
      </c>
      <c r="AB156" s="250">
        <f t="shared" si="44"/>
        <v>0</v>
      </c>
      <c r="AC156" s="250">
        <f t="shared" si="44"/>
        <v>0</v>
      </c>
      <c r="AD156" s="250">
        <f t="shared" si="44"/>
        <v>0</v>
      </c>
      <c r="AE156" s="250">
        <f t="shared" si="44"/>
        <v>0</v>
      </c>
      <c r="AF156" s="250">
        <f t="shared" si="44"/>
        <v>0</v>
      </c>
      <c r="AG156" s="250">
        <f t="shared" si="44"/>
        <v>0</v>
      </c>
      <c r="AH156" s="250">
        <f t="shared" si="44"/>
        <v>0</v>
      </c>
      <c r="AI156" s="250">
        <f t="shared" si="44"/>
        <v>0</v>
      </c>
      <c r="AJ156" s="250">
        <f t="shared" si="44"/>
        <v>0</v>
      </c>
    </row>
    <row r="157" spans="1:36" s="73" customFormat="1" ht="15.6" customHeight="1">
      <c r="A157" s="42"/>
      <c r="B157" s="53"/>
      <c r="C157" s="51"/>
      <c r="D157" s="53" t="s">
        <v>140</v>
      </c>
      <c r="E157" s="51"/>
      <c r="F157" s="59" t="s">
        <v>64</v>
      </c>
      <c r="G157" s="16">
        <v>0</v>
      </c>
      <c r="H157" s="95">
        <v>0</v>
      </c>
      <c r="I157" s="95">
        <v>0</v>
      </c>
      <c r="J157" s="95">
        <v>0</v>
      </c>
      <c r="K157" s="95">
        <v>0</v>
      </c>
      <c r="L157" s="95">
        <v>0</v>
      </c>
      <c r="M157" s="95">
        <v>0</v>
      </c>
      <c r="N157" s="95">
        <v>0</v>
      </c>
      <c r="O157" s="95">
        <v>0</v>
      </c>
      <c r="P157" s="95">
        <v>0</v>
      </c>
      <c r="Q157" s="95">
        <v>0</v>
      </c>
      <c r="R157" s="95">
        <v>0</v>
      </c>
      <c r="S157" s="95">
        <v>0</v>
      </c>
      <c r="T157" s="95">
        <v>0</v>
      </c>
      <c r="U157" s="95">
        <v>0</v>
      </c>
      <c r="V157" s="95">
        <v>0</v>
      </c>
      <c r="W157" s="95">
        <v>0</v>
      </c>
      <c r="X157" s="95">
        <v>0</v>
      </c>
      <c r="Y157" s="95">
        <v>0</v>
      </c>
      <c r="Z157" s="95">
        <v>0</v>
      </c>
      <c r="AA157" s="95">
        <v>0</v>
      </c>
      <c r="AB157" s="95">
        <v>0</v>
      </c>
      <c r="AC157" s="95">
        <v>0</v>
      </c>
      <c r="AD157" s="95">
        <v>0</v>
      </c>
      <c r="AE157" s="95">
        <v>0</v>
      </c>
      <c r="AF157" s="95">
        <v>0</v>
      </c>
      <c r="AG157" s="95">
        <v>0</v>
      </c>
      <c r="AH157" s="95">
        <v>0</v>
      </c>
      <c r="AI157" s="95">
        <v>0</v>
      </c>
      <c r="AJ157" s="95">
        <v>0</v>
      </c>
    </row>
    <row r="158" spans="1:36" s="73" customFormat="1" ht="15.6" customHeight="1">
      <c r="A158" s="42"/>
      <c r="B158" s="53"/>
      <c r="C158" s="51"/>
      <c r="D158" s="53" t="s">
        <v>142</v>
      </c>
      <c r="E158" s="51"/>
      <c r="F158" s="59" t="s">
        <v>65</v>
      </c>
      <c r="G158" s="16">
        <v>0</v>
      </c>
      <c r="H158" s="95">
        <v>0</v>
      </c>
      <c r="I158" s="95">
        <v>0</v>
      </c>
      <c r="J158" s="95">
        <v>0</v>
      </c>
      <c r="K158" s="95">
        <v>0</v>
      </c>
      <c r="L158" s="95">
        <v>0</v>
      </c>
      <c r="M158" s="95">
        <v>0</v>
      </c>
      <c r="N158" s="95">
        <v>0</v>
      </c>
      <c r="O158" s="95">
        <v>0</v>
      </c>
      <c r="P158" s="95">
        <v>0</v>
      </c>
      <c r="Q158" s="95">
        <v>0</v>
      </c>
      <c r="R158" s="95">
        <v>0</v>
      </c>
      <c r="S158" s="95">
        <v>0</v>
      </c>
      <c r="T158" s="95">
        <v>0</v>
      </c>
      <c r="U158" s="95">
        <v>0</v>
      </c>
      <c r="V158" s="95">
        <v>0</v>
      </c>
      <c r="W158" s="95">
        <v>0</v>
      </c>
      <c r="X158" s="95">
        <v>0</v>
      </c>
      <c r="Y158" s="95">
        <v>0</v>
      </c>
      <c r="Z158" s="95">
        <v>0</v>
      </c>
      <c r="AA158" s="95">
        <v>0</v>
      </c>
      <c r="AB158" s="95">
        <v>0</v>
      </c>
      <c r="AC158" s="95">
        <v>0</v>
      </c>
      <c r="AD158" s="95">
        <v>0</v>
      </c>
      <c r="AE158" s="95">
        <v>0</v>
      </c>
      <c r="AF158" s="95">
        <v>0</v>
      </c>
      <c r="AG158" s="95">
        <v>0</v>
      </c>
      <c r="AH158" s="95">
        <v>0</v>
      </c>
      <c r="AI158" s="95">
        <v>0</v>
      </c>
      <c r="AJ158" s="95">
        <v>0</v>
      </c>
    </row>
    <row r="159" spans="1:36" s="73" customFormat="1" ht="15.6" customHeight="1">
      <c r="A159" s="42"/>
      <c r="B159" s="53"/>
      <c r="C159" s="53" t="s">
        <v>152</v>
      </c>
      <c r="D159" s="53"/>
      <c r="E159" s="51"/>
      <c r="F159" s="158" t="s">
        <v>68</v>
      </c>
      <c r="G159" s="248">
        <v>0</v>
      </c>
      <c r="H159" s="250">
        <v>0</v>
      </c>
      <c r="I159" s="250">
        <v>0</v>
      </c>
      <c r="J159" s="250">
        <v>0</v>
      </c>
      <c r="K159" s="250">
        <v>0</v>
      </c>
      <c r="L159" s="250">
        <v>0</v>
      </c>
      <c r="M159" s="250">
        <v>0</v>
      </c>
      <c r="N159" s="250">
        <v>0</v>
      </c>
      <c r="O159" s="250">
        <v>0</v>
      </c>
      <c r="P159" s="250">
        <v>0</v>
      </c>
      <c r="Q159" s="250">
        <v>0</v>
      </c>
      <c r="R159" s="250">
        <v>0</v>
      </c>
      <c r="S159" s="250">
        <v>0</v>
      </c>
      <c r="T159" s="250">
        <v>0</v>
      </c>
      <c r="U159" s="250">
        <v>0</v>
      </c>
      <c r="V159" s="250">
        <v>0</v>
      </c>
      <c r="W159" s="250">
        <v>0</v>
      </c>
      <c r="X159" s="250">
        <v>0</v>
      </c>
      <c r="Y159" s="250">
        <v>0</v>
      </c>
      <c r="Z159" s="250">
        <v>0</v>
      </c>
      <c r="AA159" s="250">
        <v>0</v>
      </c>
      <c r="AB159" s="250">
        <v>0</v>
      </c>
      <c r="AC159" s="250">
        <v>0</v>
      </c>
      <c r="AD159" s="250">
        <v>0</v>
      </c>
      <c r="AE159" s="250">
        <v>0</v>
      </c>
      <c r="AF159" s="250">
        <v>0</v>
      </c>
      <c r="AG159" s="250">
        <v>0</v>
      </c>
      <c r="AH159" s="250">
        <v>0</v>
      </c>
      <c r="AI159" s="250">
        <v>0</v>
      </c>
      <c r="AJ159" s="250">
        <v>0</v>
      </c>
    </row>
    <row r="160" spans="1:36" s="73" customFormat="1" ht="15.6" customHeight="1">
      <c r="A160" s="42"/>
      <c r="B160" s="53" t="s">
        <v>151</v>
      </c>
      <c r="C160" s="51"/>
      <c r="D160" s="51"/>
      <c r="E160" s="51"/>
      <c r="F160" s="200" t="s">
        <v>69</v>
      </c>
      <c r="G160" s="106">
        <f>G161</f>
        <v>0</v>
      </c>
      <c r="H160" s="235">
        <f t="shared" ref="H160:AJ160" si="45">H161</f>
        <v>0</v>
      </c>
      <c r="I160" s="242">
        <f t="shared" si="45"/>
        <v>0</v>
      </c>
      <c r="J160" s="242">
        <f t="shared" si="45"/>
        <v>0</v>
      </c>
      <c r="K160" s="242">
        <f t="shared" si="45"/>
        <v>0</v>
      </c>
      <c r="L160" s="242">
        <f t="shared" si="45"/>
        <v>0</v>
      </c>
      <c r="M160" s="242">
        <f t="shared" si="45"/>
        <v>0</v>
      </c>
      <c r="N160" s="242">
        <f t="shared" si="45"/>
        <v>0</v>
      </c>
      <c r="O160" s="242">
        <f t="shared" si="45"/>
        <v>0</v>
      </c>
      <c r="P160" s="242">
        <f t="shared" si="45"/>
        <v>0</v>
      </c>
      <c r="Q160" s="242">
        <f t="shared" si="45"/>
        <v>0</v>
      </c>
      <c r="R160" s="242">
        <f t="shared" si="45"/>
        <v>0</v>
      </c>
      <c r="S160" s="242">
        <f t="shared" si="45"/>
        <v>0</v>
      </c>
      <c r="T160" s="242">
        <f t="shared" si="45"/>
        <v>0</v>
      </c>
      <c r="U160" s="242">
        <f t="shared" si="45"/>
        <v>0</v>
      </c>
      <c r="V160" s="242">
        <f t="shared" si="45"/>
        <v>0</v>
      </c>
      <c r="W160" s="242">
        <f t="shared" si="45"/>
        <v>0</v>
      </c>
      <c r="X160" s="242">
        <f t="shared" si="45"/>
        <v>0</v>
      </c>
      <c r="Y160" s="242">
        <f t="shared" si="45"/>
        <v>0</v>
      </c>
      <c r="Z160" s="242">
        <f t="shared" si="45"/>
        <v>0</v>
      </c>
      <c r="AA160" s="242">
        <f t="shared" si="45"/>
        <v>0</v>
      </c>
      <c r="AB160" s="242">
        <f t="shared" si="45"/>
        <v>0</v>
      </c>
      <c r="AC160" s="242">
        <f t="shared" si="45"/>
        <v>0</v>
      </c>
      <c r="AD160" s="242">
        <f t="shared" si="45"/>
        <v>0</v>
      </c>
      <c r="AE160" s="242">
        <f t="shared" si="45"/>
        <v>0</v>
      </c>
      <c r="AF160" s="242">
        <f t="shared" si="45"/>
        <v>0</v>
      </c>
      <c r="AG160" s="242">
        <f t="shared" si="45"/>
        <v>0</v>
      </c>
      <c r="AH160" s="242">
        <f t="shared" si="45"/>
        <v>0</v>
      </c>
      <c r="AI160" s="242">
        <f t="shared" si="45"/>
        <v>0</v>
      </c>
      <c r="AJ160" s="242">
        <f t="shared" si="45"/>
        <v>0</v>
      </c>
    </row>
    <row r="161" spans="1:36" s="73" customFormat="1" ht="15.6" customHeight="1">
      <c r="A161" s="42"/>
      <c r="B161" s="53"/>
      <c r="C161" s="53" t="s">
        <v>142</v>
      </c>
      <c r="D161" s="51"/>
      <c r="E161" s="51"/>
      <c r="F161" s="251" t="s">
        <v>381</v>
      </c>
      <c r="G161" s="248">
        <f>G162+G163+G164</f>
        <v>0</v>
      </c>
      <c r="H161" s="249">
        <f t="shared" ref="H161:X161" si="46">H162+H163+H164</f>
        <v>0</v>
      </c>
      <c r="I161" s="250">
        <f t="shared" si="46"/>
        <v>0</v>
      </c>
      <c r="J161" s="250">
        <f t="shared" si="46"/>
        <v>0</v>
      </c>
      <c r="K161" s="250">
        <f t="shared" si="46"/>
        <v>0</v>
      </c>
      <c r="L161" s="250">
        <f t="shared" si="46"/>
        <v>0</v>
      </c>
      <c r="M161" s="250">
        <f t="shared" si="46"/>
        <v>0</v>
      </c>
      <c r="N161" s="250">
        <f t="shared" si="46"/>
        <v>0</v>
      </c>
      <c r="O161" s="250">
        <f t="shared" si="46"/>
        <v>0</v>
      </c>
      <c r="P161" s="250">
        <f t="shared" si="46"/>
        <v>0</v>
      </c>
      <c r="Q161" s="250">
        <f t="shared" si="46"/>
        <v>0</v>
      </c>
      <c r="R161" s="250">
        <f t="shared" si="46"/>
        <v>0</v>
      </c>
      <c r="S161" s="250">
        <f t="shared" si="46"/>
        <v>0</v>
      </c>
      <c r="T161" s="250">
        <f t="shared" si="46"/>
        <v>0</v>
      </c>
      <c r="U161" s="250">
        <f t="shared" si="46"/>
        <v>0</v>
      </c>
      <c r="V161" s="250">
        <f t="shared" si="46"/>
        <v>0</v>
      </c>
      <c r="W161" s="250">
        <f t="shared" si="46"/>
        <v>0</v>
      </c>
      <c r="X161" s="250">
        <f t="shared" si="46"/>
        <v>0</v>
      </c>
      <c r="Y161" s="250">
        <f t="shared" ref="Y161:AJ161" si="47">Y162+Y163+Y164</f>
        <v>0</v>
      </c>
      <c r="Z161" s="250">
        <f t="shared" si="47"/>
        <v>0</v>
      </c>
      <c r="AA161" s="250">
        <f t="shared" si="47"/>
        <v>0</v>
      </c>
      <c r="AB161" s="250">
        <f t="shared" si="47"/>
        <v>0</v>
      </c>
      <c r="AC161" s="250">
        <f t="shared" si="47"/>
        <v>0</v>
      </c>
      <c r="AD161" s="250">
        <f t="shared" si="47"/>
        <v>0</v>
      </c>
      <c r="AE161" s="250">
        <f t="shared" si="47"/>
        <v>0</v>
      </c>
      <c r="AF161" s="250">
        <f t="shared" si="47"/>
        <v>0</v>
      </c>
      <c r="AG161" s="250">
        <f t="shared" si="47"/>
        <v>0</v>
      </c>
      <c r="AH161" s="250">
        <f t="shared" si="47"/>
        <v>0</v>
      </c>
      <c r="AI161" s="250">
        <f t="shared" si="47"/>
        <v>0</v>
      </c>
      <c r="AJ161" s="250">
        <f t="shared" si="47"/>
        <v>0</v>
      </c>
    </row>
    <row r="162" spans="1:36" s="73" customFormat="1" ht="15.6" customHeight="1">
      <c r="A162" s="42"/>
      <c r="B162" s="53"/>
      <c r="C162" s="51"/>
      <c r="D162" s="53" t="s">
        <v>140</v>
      </c>
      <c r="E162" s="51"/>
      <c r="F162" s="241" t="s">
        <v>382</v>
      </c>
      <c r="G162" s="16">
        <v>0</v>
      </c>
      <c r="H162" s="95">
        <v>0</v>
      </c>
      <c r="I162" s="95">
        <v>0</v>
      </c>
      <c r="J162" s="95">
        <v>0</v>
      </c>
      <c r="K162" s="95">
        <v>0</v>
      </c>
      <c r="L162" s="95">
        <v>0</v>
      </c>
      <c r="M162" s="95">
        <v>0</v>
      </c>
      <c r="N162" s="95">
        <v>0</v>
      </c>
      <c r="O162" s="95">
        <v>0</v>
      </c>
      <c r="P162" s="95">
        <v>0</v>
      </c>
      <c r="Q162" s="95">
        <v>0</v>
      </c>
      <c r="R162" s="95">
        <v>0</v>
      </c>
      <c r="S162" s="95">
        <v>0</v>
      </c>
      <c r="T162" s="95">
        <v>0</v>
      </c>
      <c r="U162" s="95">
        <v>0</v>
      </c>
      <c r="V162" s="95">
        <v>0</v>
      </c>
      <c r="W162" s="95">
        <v>0</v>
      </c>
      <c r="X162" s="95">
        <v>0</v>
      </c>
      <c r="Y162" s="95">
        <v>0</v>
      </c>
      <c r="Z162" s="95">
        <v>0</v>
      </c>
      <c r="AA162" s="95">
        <v>0</v>
      </c>
      <c r="AB162" s="95">
        <v>0</v>
      </c>
      <c r="AC162" s="95">
        <v>0</v>
      </c>
      <c r="AD162" s="95">
        <v>0</v>
      </c>
      <c r="AE162" s="95">
        <v>0</v>
      </c>
      <c r="AF162" s="95">
        <v>0</v>
      </c>
      <c r="AG162" s="95">
        <v>0</v>
      </c>
      <c r="AH162" s="95">
        <v>0</v>
      </c>
      <c r="AI162" s="95">
        <v>0</v>
      </c>
      <c r="AJ162" s="95">
        <v>0</v>
      </c>
    </row>
    <row r="163" spans="1:36" s="73" customFormat="1" ht="15.6" customHeight="1">
      <c r="A163" s="42"/>
      <c r="B163" s="53"/>
      <c r="C163" s="51"/>
      <c r="D163" s="53" t="s">
        <v>142</v>
      </c>
      <c r="E163" s="51"/>
      <c r="F163" s="241" t="s">
        <v>383</v>
      </c>
      <c r="G163" s="16">
        <v>0</v>
      </c>
      <c r="H163" s="95">
        <v>0</v>
      </c>
      <c r="I163" s="95">
        <v>0</v>
      </c>
      <c r="J163" s="95">
        <v>0</v>
      </c>
      <c r="K163" s="95">
        <v>0</v>
      </c>
      <c r="L163" s="95">
        <v>0</v>
      </c>
      <c r="M163" s="95">
        <v>0</v>
      </c>
      <c r="N163" s="95">
        <v>0</v>
      </c>
      <c r="O163" s="95">
        <v>0</v>
      </c>
      <c r="P163" s="95">
        <v>0</v>
      </c>
      <c r="Q163" s="95">
        <v>0</v>
      </c>
      <c r="R163" s="95">
        <v>0</v>
      </c>
      <c r="S163" s="95">
        <v>0</v>
      </c>
      <c r="T163" s="95">
        <v>0</v>
      </c>
      <c r="U163" s="95">
        <v>0</v>
      </c>
      <c r="V163" s="95">
        <v>0</v>
      </c>
      <c r="W163" s="95">
        <v>0</v>
      </c>
      <c r="X163" s="95">
        <v>0</v>
      </c>
      <c r="Y163" s="95">
        <v>0</v>
      </c>
      <c r="Z163" s="95">
        <v>0</v>
      </c>
      <c r="AA163" s="95">
        <v>0</v>
      </c>
      <c r="AB163" s="95">
        <v>0</v>
      </c>
      <c r="AC163" s="95">
        <v>0</v>
      </c>
      <c r="AD163" s="95">
        <v>0</v>
      </c>
      <c r="AE163" s="95">
        <v>0</v>
      </c>
      <c r="AF163" s="95">
        <v>0</v>
      </c>
      <c r="AG163" s="95">
        <v>0</v>
      </c>
      <c r="AH163" s="95">
        <v>0</v>
      </c>
      <c r="AI163" s="95">
        <v>0</v>
      </c>
      <c r="AJ163" s="95">
        <v>0</v>
      </c>
    </row>
    <row r="164" spans="1:36" s="73" customFormat="1" ht="15.6" customHeight="1">
      <c r="A164" s="42"/>
      <c r="B164" s="53"/>
      <c r="C164" s="51"/>
      <c r="D164" s="53" t="s">
        <v>143</v>
      </c>
      <c r="E164" s="51"/>
      <c r="F164" s="241" t="s">
        <v>95</v>
      </c>
      <c r="G164" s="16">
        <v>0</v>
      </c>
      <c r="H164" s="95">
        <v>0</v>
      </c>
      <c r="I164" s="95">
        <v>0</v>
      </c>
      <c r="J164" s="95">
        <v>0</v>
      </c>
      <c r="K164" s="95">
        <v>0</v>
      </c>
      <c r="L164" s="95">
        <v>0</v>
      </c>
      <c r="M164" s="95">
        <v>0</v>
      </c>
      <c r="N164" s="95">
        <v>0</v>
      </c>
      <c r="O164" s="95">
        <v>0</v>
      </c>
      <c r="P164" s="95">
        <v>0</v>
      </c>
      <c r="Q164" s="95">
        <v>0</v>
      </c>
      <c r="R164" s="95">
        <v>0</v>
      </c>
      <c r="S164" s="95">
        <v>0</v>
      </c>
      <c r="T164" s="95">
        <v>0</v>
      </c>
      <c r="U164" s="95">
        <v>0</v>
      </c>
      <c r="V164" s="95">
        <v>0</v>
      </c>
      <c r="W164" s="95">
        <v>0</v>
      </c>
      <c r="X164" s="95">
        <v>0</v>
      </c>
      <c r="Y164" s="95">
        <v>0</v>
      </c>
      <c r="Z164" s="95">
        <v>0</v>
      </c>
      <c r="AA164" s="95">
        <v>0</v>
      </c>
      <c r="AB164" s="95">
        <v>0</v>
      </c>
      <c r="AC164" s="95">
        <v>0</v>
      </c>
      <c r="AD164" s="95">
        <v>0</v>
      </c>
      <c r="AE164" s="95">
        <v>0</v>
      </c>
      <c r="AF164" s="95">
        <v>0</v>
      </c>
      <c r="AG164" s="95">
        <v>0</v>
      </c>
      <c r="AH164" s="95">
        <v>0</v>
      </c>
      <c r="AI164" s="95">
        <v>0</v>
      </c>
      <c r="AJ164" s="95">
        <v>0</v>
      </c>
    </row>
    <row r="165" spans="1:36" s="73" customFormat="1" ht="24" customHeight="1">
      <c r="A165" s="42"/>
      <c r="B165" s="198"/>
      <c r="C165" s="198"/>
      <c r="D165" s="198"/>
      <c r="E165" s="198"/>
      <c r="F165" s="130" t="s">
        <v>357</v>
      </c>
      <c r="G165" s="252">
        <f>G13+G73+G120+G136+G155+G160</f>
        <v>0</v>
      </c>
      <c r="H165" s="252">
        <f t="shared" ref="H165:X165" si="48">H13+H73+H120+H136+H155+H160</f>
        <v>0</v>
      </c>
      <c r="I165" s="252">
        <f t="shared" si="48"/>
        <v>0</v>
      </c>
      <c r="J165" s="252">
        <f t="shared" si="48"/>
        <v>0</v>
      </c>
      <c r="K165" s="252">
        <f t="shared" si="48"/>
        <v>0</v>
      </c>
      <c r="L165" s="252">
        <f t="shared" si="48"/>
        <v>0</v>
      </c>
      <c r="M165" s="252">
        <f t="shared" si="48"/>
        <v>0</v>
      </c>
      <c r="N165" s="252">
        <f t="shared" si="48"/>
        <v>0</v>
      </c>
      <c r="O165" s="252">
        <f t="shared" si="48"/>
        <v>0</v>
      </c>
      <c r="P165" s="252">
        <f t="shared" si="48"/>
        <v>0</v>
      </c>
      <c r="Q165" s="252">
        <f t="shared" si="48"/>
        <v>0</v>
      </c>
      <c r="R165" s="252">
        <f t="shared" si="48"/>
        <v>0</v>
      </c>
      <c r="S165" s="252">
        <f t="shared" si="48"/>
        <v>0</v>
      </c>
      <c r="T165" s="252">
        <f t="shared" si="48"/>
        <v>0</v>
      </c>
      <c r="U165" s="252">
        <f t="shared" si="48"/>
        <v>0</v>
      </c>
      <c r="V165" s="252">
        <f t="shared" si="48"/>
        <v>0</v>
      </c>
      <c r="W165" s="252">
        <f t="shared" si="48"/>
        <v>0</v>
      </c>
      <c r="X165" s="252">
        <f t="shared" si="48"/>
        <v>0</v>
      </c>
      <c r="Y165" s="252">
        <f t="shared" ref="Y165:AJ165" si="49">Y13+Y73+Y120+Y136+Y155+Y160</f>
        <v>0</v>
      </c>
      <c r="Z165" s="252">
        <f t="shared" si="49"/>
        <v>0</v>
      </c>
      <c r="AA165" s="252">
        <f t="shared" si="49"/>
        <v>0</v>
      </c>
      <c r="AB165" s="252">
        <f t="shared" si="49"/>
        <v>0</v>
      </c>
      <c r="AC165" s="252">
        <f t="shared" si="49"/>
        <v>0</v>
      </c>
      <c r="AD165" s="252">
        <f t="shared" si="49"/>
        <v>0</v>
      </c>
      <c r="AE165" s="252">
        <f t="shared" si="49"/>
        <v>0</v>
      </c>
      <c r="AF165" s="252">
        <f t="shared" si="49"/>
        <v>0</v>
      </c>
      <c r="AG165" s="252">
        <f t="shared" si="49"/>
        <v>0</v>
      </c>
      <c r="AH165" s="252">
        <f t="shared" si="49"/>
        <v>0</v>
      </c>
      <c r="AI165" s="252">
        <f t="shared" si="49"/>
        <v>0</v>
      </c>
      <c r="AJ165" s="252">
        <f t="shared" si="49"/>
        <v>0</v>
      </c>
    </row>
    <row r="166" spans="1:36" s="73" customFormat="1" ht="15.6" customHeight="1">
      <c r="A166" s="42"/>
      <c r="B166" s="53" t="s">
        <v>146</v>
      </c>
      <c r="C166" s="51"/>
      <c r="D166" s="51"/>
      <c r="E166" s="51"/>
      <c r="F166" s="200" t="s">
        <v>385</v>
      </c>
      <c r="G166" s="106">
        <f>G167+G182+G191</f>
        <v>0</v>
      </c>
      <c r="H166" s="235">
        <f t="shared" ref="H166:X166" si="50">H167+H182+H191</f>
        <v>0</v>
      </c>
      <c r="I166" s="242">
        <f t="shared" si="50"/>
        <v>0</v>
      </c>
      <c r="J166" s="242">
        <f t="shared" si="50"/>
        <v>0</v>
      </c>
      <c r="K166" s="242">
        <f t="shared" si="50"/>
        <v>0</v>
      </c>
      <c r="L166" s="242">
        <f t="shared" si="50"/>
        <v>0</v>
      </c>
      <c r="M166" s="242">
        <f t="shared" si="50"/>
        <v>0</v>
      </c>
      <c r="N166" s="242">
        <f t="shared" si="50"/>
        <v>0</v>
      </c>
      <c r="O166" s="242">
        <f t="shared" si="50"/>
        <v>0</v>
      </c>
      <c r="P166" s="242">
        <f t="shared" si="50"/>
        <v>0</v>
      </c>
      <c r="Q166" s="242">
        <f t="shared" si="50"/>
        <v>0</v>
      </c>
      <c r="R166" s="242">
        <f t="shared" si="50"/>
        <v>0</v>
      </c>
      <c r="S166" s="242">
        <f t="shared" si="50"/>
        <v>0</v>
      </c>
      <c r="T166" s="242">
        <f t="shared" si="50"/>
        <v>0</v>
      </c>
      <c r="U166" s="242">
        <f t="shared" si="50"/>
        <v>0</v>
      </c>
      <c r="V166" s="242">
        <f t="shared" si="50"/>
        <v>0</v>
      </c>
      <c r="W166" s="242">
        <f t="shared" si="50"/>
        <v>0</v>
      </c>
      <c r="X166" s="242">
        <f t="shared" si="50"/>
        <v>0</v>
      </c>
      <c r="Y166" s="242">
        <f t="shared" ref="Y166:AJ166" si="51">Y167+Y182+Y191</f>
        <v>0</v>
      </c>
      <c r="Z166" s="242">
        <f t="shared" si="51"/>
        <v>0</v>
      </c>
      <c r="AA166" s="242">
        <f t="shared" si="51"/>
        <v>0</v>
      </c>
      <c r="AB166" s="242">
        <f t="shared" si="51"/>
        <v>0</v>
      </c>
      <c r="AC166" s="242">
        <f t="shared" si="51"/>
        <v>0</v>
      </c>
      <c r="AD166" s="242">
        <f t="shared" si="51"/>
        <v>0</v>
      </c>
      <c r="AE166" s="242">
        <f t="shared" si="51"/>
        <v>0</v>
      </c>
      <c r="AF166" s="242">
        <f t="shared" si="51"/>
        <v>0</v>
      </c>
      <c r="AG166" s="242">
        <f t="shared" si="51"/>
        <v>0</v>
      </c>
      <c r="AH166" s="242">
        <f t="shared" si="51"/>
        <v>0</v>
      </c>
      <c r="AI166" s="242">
        <f t="shared" si="51"/>
        <v>0</v>
      </c>
      <c r="AJ166" s="242">
        <f t="shared" si="51"/>
        <v>0</v>
      </c>
    </row>
    <row r="167" spans="1:36" s="73" customFormat="1" ht="15" customHeight="1">
      <c r="A167" s="42"/>
      <c r="B167" s="53"/>
      <c r="C167" s="53" t="s">
        <v>140</v>
      </c>
      <c r="D167" s="51"/>
      <c r="E167" s="51"/>
      <c r="F167" s="200" t="s">
        <v>70</v>
      </c>
      <c r="G167" s="253">
        <f>G168+G169+G170+G171+G172+G173+G174+G175+G176+G177+G178+G179+G180+G181</f>
        <v>0</v>
      </c>
      <c r="H167" s="254">
        <f t="shared" ref="H167:X167" si="52">H168+H169+H170+H171+H172+H173+H174+H175+H176+H177+H178+H179+H180+H181</f>
        <v>0</v>
      </c>
      <c r="I167" s="255">
        <f t="shared" si="52"/>
        <v>0</v>
      </c>
      <c r="J167" s="255">
        <f t="shared" si="52"/>
        <v>0</v>
      </c>
      <c r="K167" s="255">
        <f t="shared" si="52"/>
        <v>0</v>
      </c>
      <c r="L167" s="255">
        <f t="shared" si="52"/>
        <v>0</v>
      </c>
      <c r="M167" s="255">
        <f t="shared" si="52"/>
        <v>0</v>
      </c>
      <c r="N167" s="255">
        <f t="shared" si="52"/>
        <v>0</v>
      </c>
      <c r="O167" s="255">
        <f t="shared" si="52"/>
        <v>0</v>
      </c>
      <c r="P167" s="255">
        <f t="shared" si="52"/>
        <v>0</v>
      </c>
      <c r="Q167" s="255">
        <f t="shared" si="52"/>
        <v>0</v>
      </c>
      <c r="R167" s="255">
        <f t="shared" si="52"/>
        <v>0</v>
      </c>
      <c r="S167" s="255">
        <f t="shared" si="52"/>
        <v>0</v>
      </c>
      <c r="T167" s="255">
        <f t="shared" si="52"/>
        <v>0</v>
      </c>
      <c r="U167" s="255">
        <f t="shared" si="52"/>
        <v>0</v>
      </c>
      <c r="V167" s="255">
        <f t="shared" si="52"/>
        <v>0</v>
      </c>
      <c r="W167" s="255">
        <f t="shared" si="52"/>
        <v>0</v>
      </c>
      <c r="X167" s="255">
        <f t="shared" si="52"/>
        <v>0</v>
      </c>
      <c r="Y167" s="255">
        <f t="shared" ref="Y167:AJ167" si="53">Y168+Y169+Y170+Y171+Y172+Y173+Y174+Y175+Y176+Y177+Y178+Y179+Y180+Y181</f>
        <v>0</v>
      </c>
      <c r="Z167" s="255">
        <f t="shared" si="53"/>
        <v>0</v>
      </c>
      <c r="AA167" s="255">
        <f t="shared" si="53"/>
        <v>0</v>
      </c>
      <c r="AB167" s="255">
        <f t="shared" si="53"/>
        <v>0</v>
      </c>
      <c r="AC167" s="255">
        <f t="shared" si="53"/>
        <v>0</v>
      </c>
      <c r="AD167" s="255">
        <f t="shared" si="53"/>
        <v>0</v>
      </c>
      <c r="AE167" s="255">
        <f t="shared" si="53"/>
        <v>0</v>
      </c>
      <c r="AF167" s="255">
        <f t="shared" si="53"/>
        <v>0</v>
      </c>
      <c r="AG167" s="255">
        <f t="shared" si="53"/>
        <v>0</v>
      </c>
      <c r="AH167" s="255">
        <f t="shared" si="53"/>
        <v>0</v>
      </c>
      <c r="AI167" s="255">
        <f t="shared" si="53"/>
        <v>0</v>
      </c>
      <c r="AJ167" s="255">
        <f t="shared" si="53"/>
        <v>0</v>
      </c>
    </row>
    <row r="168" spans="1:36" s="73" customFormat="1" ht="15" customHeight="1">
      <c r="A168" s="42"/>
      <c r="B168" s="53"/>
      <c r="C168" s="51"/>
      <c r="D168" s="53" t="s">
        <v>140</v>
      </c>
      <c r="E168" s="51"/>
      <c r="F168" s="59" t="s">
        <v>386</v>
      </c>
      <c r="G168" s="17">
        <v>0</v>
      </c>
      <c r="H168" s="96">
        <v>0</v>
      </c>
      <c r="I168" s="96">
        <v>0</v>
      </c>
      <c r="J168" s="96">
        <v>0</v>
      </c>
      <c r="K168" s="96">
        <v>0</v>
      </c>
      <c r="L168" s="96">
        <v>0</v>
      </c>
      <c r="M168" s="96">
        <v>0</v>
      </c>
      <c r="N168" s="96">
        <v>0</v>
      </c>
      <c r="O168" s="96">
        <v>0</v>
      </c>
      <c r="P168" s="96">
        <v>0</v>
      </c>
      <c r="Q168" s="96">
        <v>0</v>
      </c>
      <c r="R168" s="96">
        <v>0</v>
      </c>
      <c r="S168" s="96">
        <v>0</v>
      </c>
      <c r="T168" s="96">
        <v>0</v>
      </c>
      <c r="U168" s="96">
        <v>0</v>
      </c>
      <c r="V168" s="96">
        <v>0</v>
      </c>
      <c r="W168" s="96">
        <v>0</v>
      </c>
      <c r="X168" s="96">
        <v>0</v>
      </c>
      <c r="Y168" s="96">
        <v>0</v>
      </c>
      <c r="Z168" s="96">
        <v>0</v>
      </c>
      <c r="AA168" s="96">
        <v>0</v>
      </c>
      <c r="AB168" s="96">
        <v>0</v>
      </c>
      <c r="AC168" s="96">
        <v>0</v>
      </c>
      <c r="AD168" s="96">
        <v>0</v>
      </c>
      <c r="AE168" s="96">
        <v>0</v>
      </c>
      <c r="AF168" s="96">
        <v>0</v>
      </c>
      <c r="AG168" s="96">
        <v>0</v>
      </c>
      <c r="AH168" s="96">
        <v>0</v>
      </c>
      <c r="AI168" s="96">
        <v>0</v>
      </c>
      <c r="AJ168" s="96">
        <v>0</v>
      </c>
    </row>
    <row r="169" spans="1:36" s="73" customFormat="1" ht="15" customHeight="1">
      <c r="A169" s="42"/>
      <c r="B169" s="53"/>
      <c r="C169" s="51"/>
      <c r="D169" s="53" t="s">
        <v>142</v>
      </c>
      <c r="E169" s="51"/>
      <c r="F169" s="241" t="s">
        <v>387</v>
      </c>
      <c r="G169" s="17">
        <v>0</v>
      </c>
      <c r="H169" s="96">
        <v>0</v>
      </c>
      <c r="I169" s="96">
        <v>0</v>
      </c>
      <c r="J169" s="96">
        <v>0</v>
      </c>
      <c r="K169" s="96">
        <v>0</v>
      </c>
      <c r="L169" s="96">
        <v>0</v>
      </c>
      <c r="M169" s="96">
        <v>0</v>
      </c>
      <c r="N169" s="96">
        <v>0</v>
      </c>
      <c r="O169" s="96">
        <v>0</v>
      </c>
      <c r="P169" s="96">
        <v>0</v>
      </c>
      <c r="Q169" s="96">
        <v>0</v>
      </c>
      <c r="R169" s="96">
        <v>0</v>
      </c>
      <c r="S169" s="96">
        <v>0</v>
      </c>
      <c r="T169" s="96">
        <v>0</v>
      </c>
      <c r="U169" s="96">
        <v>0</v>
      </c>
      <c r="V169" s="96">
        <v>0</v>
      </c>
      <c r="W169" s="96">
        <v>0</v>
      </c>
      <c r="X169" s="96">
        <v>0</v>
      </c>
      <c r="Y169" s="96">
        <v>0</v>
      </c>
      <c r="Z169" s="96">
        <v>0</v>
      </c>
      <c r="AA169" s="96">
        <v>0</v>
      </c>
      <c r="AB169" s="96">
        <v>0</v>
      </c>
      <c r="AC169" s="96">
        <v>0</v>
      </c>
      <c r="AD169" s="96">
        <v>0</v>
      </c>
      <c r="AE169" s="96">
        <v>0</v>
      </c>
      <c r="AF169" s="96">
        <v>0</v>
      </c>
      <c r="AG169" s="96">
        <v>0</v>
      </c>
      <c r="AH169" s="96">
        <v>0</v>
      </c>
      <c r="AI169" s="96">
        <v>0</v>
      </c>
      <c r="AJ169" s="96">
        <v>0</v>
      </c>
    </row>
    <row r="170" spans="1:36" s="73" customFormat="1" ht="15" customHeight="1">
      <c r="A170" s="42"/>
      <c r="B170" s="53"/>
      <c r="C170" s="51"/>
      <c r="D170" s="53" t="s">
        <v>143</v>
      </c>
      <c r="E170" s="51"/>
      <c r="F170" s="241" t="s">
        <v>388</v>
      </c>
      <c r="G170" s="17">
        <v>0</v>
      </c>
      <c r="H170" s="96">
        <v>0</v>
      </c>
      <c r="I170" s="96">
        <v>0</v>
      </c>
      <c r="J170" s="96">
        <v>0</v>
      </c>
      <c r="K170" s="96">
        <v>0</v>
      </c>
      <c r="L170" s="96">
        <v>0</v>
      </c>
      <c r="M170" s="96">
        <v>0</v>
      </c>
      <c r="N170" s="96">
        <v>0</v>
      </c>
      <c r="O170" s="96">
        <v>0</v>
      </c>
      <c r="P170" s="96">
        <v>0</v>
      </c>
      <c r="Q170" s="96">
        <v>0</v>
      </c>
      <c r="R170" s="96">
        <v>0</v>
      </c>
      <c r="S170" s="96">
        <v>0</v>
      </c>
      <c r="T170" s="96">
        <v>0</v>
      </c>
      <c r="U170" s="96">
        <v>0</v>
      </c>
      <c r="V170" s="96">
        <v>0</v>
      </c>
      <c r="W170" s="96">
        <v>0</v>
      </c>
      <c r="X170" s="96">
        <v>0</v>
      </c>
      <c r="Y170" s="96">
        <v>0</v>
      </c>
      <c r="Z170" s="96">
        <v>0</v>
      </c>
      <c r="AA170" s="96">
        <v>0</v>
      </c>
      <c r="AB170" s="96">
        <v>0</v>
      </c>
      <c r="AC170" s="96">
        <v>0</v>
      </c>
      <c r="AD170" s="96">
        <v>0</v>
      </c>
      <c r="AE170" s="96">
        <v>0</v>
      </c>
      <c r="AF170" s="96">
        <v>0</v>
      </c>
      <c r="AG170" s="96">
        <v>0</v>
      </c>
      <c r="AH170" s="96">
        <v>0</v>
      </c>
      <c r="AI170" s="96">
        <v>0</v>
      </c>
      <c r="AJ170" s="96">
        <v>0</v>
      </c>
    </row>
    <row r="171" spans="1:36" s="73" customFormat="1" ht="15" customHeight="1">
      <c r="A171" s="42"/>
      <c r="B171" s="53"/>
      <c r="C171" s="51"/>
      <c r="D171" s="53" t="s">
        <v>144</v>
      </c>
      <c r="E171" s="51"/>
      <c r="F171" s="241" t="s">
        <v>389</v>
      </c>
      <c r="G171" s="17">
        <v>0</v>
      </c>
      <c r="H171" s="96">
        <v>0</v>
      </c>
      <c r="I171" s="96">
        <v>0</v>
      </c>
      <c r="J171" s="96">
        <v>0</v>
      </c>
      <c r="K171" s="96">
        <v>0</v>
      </c>
      <c r="L171" s="96">
        <v>0</v>
      </c>
      <c r="M171" s="96">
        <v>0</v>
      </c>
      <c r="N171" s="96">
        <v>0</v>
      </c>
      <c r="O171" s="96">
        <v>0</v>
      </c>
      <c r="P171" s="96">
        <v>0</v>
      </c>
      <c r="Q171" s="96">
        <v>0</v>
      </c>
      <c r="R171" s="96">
        <v>0</v>
      </c>
      <c r="S171" s="96">
        <v>0</v>
      </c>
      <c r="T171" s="96">
        <v>0</v>
      </c>
      <c r="U171" s="96">
        <v>0</v>
      </c>
      <c r="V171" s="96">
        <v>0</v>
      </c>
      <c r="W171" s="96">
        <v>0</v>
      </c>
      <c r="X171" s="96">
        <v>0</v>
      </c>
      <c r="Y171" s="96">
        <v>0</v>
      </c>
      <c r="Z171" s="96">
        <v>0</v>
      </c>
      <c r="AA171" s="96">
        <v>0</v>
      </c>
      <c r="AB171" s="96">
        <v>0</v>
      </c>
      <c r="AC171" s="96">
        <v>0</v>
      </c>
      <c r="AD171" s="96">
        <v>0</v>
      </c>
      <c r="AE171" s="96">
        <v>0</v>
      </c>
      <c r="AF171" s="96">
        <v>0</v>
      </c>
      <c r="AG171" s="96">
        <v>0</v>
      </c>
      <c r="AH171" s="96">
        <v>0</v>
      </c>
      <c r="AI171" s="96">
        <v>0</v>
      </c>
      <c r="AJ171" s="96">
        <v>0</v>
      </c>
    </row>
    <row r="172" spans="1:36" s="73" customFormat="1" ht="15" customHeight="1">
      <c r="A172" s="42"/>
      <c r="B172" s="53"/>
      <c r="C172" s="51"/>
      <c r="D172" s="53" t="s">
        <v>145</v>
      </c>
      <c r="E172" s="51"/>
      <c r="F172" s="241" t="s">
        <v>390</v>
      </c>
      <c r="G172" s="17">
        <v>0</v>
      </c>
      <c r="H172" s="96">
        <v>0</v>
      </c>
      <c r="I172" s="96">
        <v>0</v>
      </c>
      <c r="J172" s="96">
        <v>0</v>
      </c>
      <c r="K172" s="96">
        <v>0</v>
      </c>
      <c r="L172" s="96">
        <v>0</v>
      </c>
      <c r="M172" s="96">
        <v>0</v>
      </c>
      <c r="N172" s="96">
        <v>0</v>
      </c>
      <c r="O172" s="96">
        <v>0</v>
      </c>
      <c r="P172" s="96">
        <v>0</v>
      </c>
      <c r="Q172" s="96">
        <v>0</v>
      </c>
      <c r="R172" s="96">
        <v>0</v>
      </c>
      <c r="S172" s="96">
        <v>0</v>
      </c>
      <c r="T172" s="96">
        <v>0</v>
      </c>
      <c r="U172" s="96">
        <v>0</v>
      </c>
      <c r="V172" s="96">
        <v>0</v>
      </c>
      <c r="W172" s="96">
        <v>0</v>
      </c>
      <c r="X172" s="96">
        <v>0</v>
      </c>
      <c r="Y172" s="96">
        <v>0</v>
      </c>
      <c r="Z172" s="96">
        <v>0</v>
      </c>
      <c r="AA172" s="96">
        <v>0</v>
      </c>
      <c r="AB172" s="96">
        <v>0</v>
      </c>
      <c r="AC172" s="96">
        <v>0</v>
      </c>
      <c r="AD172" s="96">
        <v>0</v>
      </c>
      <c r="AE172" s="96">
        <v>0</v>
      </c>
      <c r="AF172" s="96">
        <v>0</v>
      </c>
      <c r="AG172" s="96">
        <v>0</v>
      </c>
      <c r="AH172" s="96">
        <v>0</v>
      </c>
      <c r="AI172" s="96">
        <v>0</v>
      </c>
      <c r="AJ172" s="96">
        <v>0</v>
      </c>
    </row>
    <row r="173" spans="1:36" s="73" customFormat="1" ht="15" customHeight="1">
      <c r="A173" s="42"/>
      <c r="B173" s="53"/>
      <c r="C173" s="51"/>
      <c r="D173" s="53" t="s">
        <v>151</v>
      </c>
      <c r="E173" s="51"/>
      <c r="F173" s="241" t="s">
        <v>391</v>
      </c>
      <c r="G173" s="17">
        <v>0</v>
      </c>
      <c r="H173" s="96">
        <v>0</v>
      </c>
      <c r="I173" s="96">
        <v>0</v>
      </c>
      <c r="J173" s="96">
        <v>0</v>
      </c>
      <c r="K173" s="96">
        <v>0</v>
      </c>
      <c r="L173" s="96">
        <v>0</v>
      </c>
      <c r="M173" s="96">
        <v>0</v>
      </c>
      <c r="N173" s="96">
        <v>0</v>
      </c>
      <c r="O173" s="96">
        <v>0</v>
      </c>
      <c r="P173" s="96">
        <v>0</v>
      </c>
      <c r="Q173" s="96">
        <v>0</v>
      </c>
      <c r="R173" s="96">
        <v>0</v>
      </c>
      <c r="S173" s="96">
        <v>0</v>
      </c>
      <c r="T173" s="96">
        <v>0</v>
      </c>
      <c r="U173" s="96">
        <v>0</v>
      </c>
      <c r="V173" s="96">
        <v>0</v>
      </c>
      <c r="W173" s="96">
        <v>0</v>
      </c>
      <c r="X173" s="96">
        <v>0</v>
      </c>
      <c r="Y173" s="96">
        <v>0</v>
      </c>
      <c r="Z173" s="96">
        <v>0</v>
      </c>
      <c r="AA173" s="96">
        <v>0</v>
      </c>
      <c r="AB173" s="96">
        <v>0</v>
      </c>
      <c r="AC173" s="96">
        <v>0</v>
      </c>
      <c r="AD173" s="96">
        <v>0</v>
      </c>
      <c r="AE173" s="96">
        <v>0</v>
      </c>
      <c r="AF173" s="96">
        <v>0</v>
      </c>
      <c r="AG173" s="96">
        <v>0</v>
      </c>
      <c r="AH173" s="96">
        <v>0</v>
      </c>
      <c r="AI173" s="96">
        <v>0</v>
      </c>
      <c r="AJ173" s="96">
        <v>0</v>
      </c>
    </row>
    <row r="174" spans="1:36" s="73" customFormat="1" ht="15" customHeight="1">
      <c r="A174" s="42"/>
      <c r="B174" s="53"/>
      <c r="C174" s="51"/>
      <c r="D174" s="53" t="s">
        <v>146</v>
      </c>
      <c r="E174" s="51"/>
      <c r="F174" s="160" t="s">
        <v>392</v>
      </c>
      <c r="G174" s="17">
        <v>0</v>
      </c>
      <c r="H174" s="96">
        <v>0</v>
      </c>
      <c r="I174" s="96">
        <v>0</v>
      </c>
      <c r="J174" s="96">
        <v>0</v>
      </c>
      <c r="K174" s="96">
        <v>0</v>
      </c>
      <c r="L174" s="96">
        <v>0</v>
      </c>
      <c r="M174" s="96">
        <v>0</v>
      </c>
      <c r="N174" s="96">
        <v>0</v>
      </c>
      <c r="O174" s="96">
        <v>0</v>
      </c>
      <c r="P174" s="96">
        <v>0</v>
      </c>
      <c r="Q174" s="96">
        <v>0</v>
      </c>
      <c r="R174" s="96">
        <v>0</v>
      </c>
      <c r="S174" s="96">
        <v>0</v>
      </c>
      <c r="T174" s="96">
        <v>0</v>
      </c>
      <c r="U174" s="96">
        <v>0</v>
      </c>
      <c r="V174" s="96">
        <v>0</v>
      </c>
      <c r="W174" s="96">
        <v>0</v>
      </c>
      <c r="X174" s="96">
        <v>0</v>
      </c>
      <c r="Y174" s="96">
        <v>0</v>
      </c>
      <c r="Z174" s="96">
        <v>0</v>
      </c>
      <c r="AA174" s="96">
        <v>0</v>
      </c>
      <c r="AB174" s="96">
        <v>0</v>
      </c>
      <c r="AC174" s="96">
        <v>0</v>
      </c>
      <c r="AD174" s="96">
        <v>0</v>
      </c>
      <c r="AE174" s="96">
        <v>0</v>
      </c>
      <c r="AF174" s="96">
        <v>0</v>
      </c>
      <c r="AG174" s="96">
        <v>0</v>
      </c>
      <c r="AH174" s="96">
        <v>0</v>
      </c>
      <c r="AI174" s="96">
        <v>0</v>
      </c>
      <c r="AJ174" s="96">
        <v>0</v>
      </c>
    </row>
    <row r="175" spans="1:36" s="73" customFormat="1" ht="15" customHeight="1">
      <c r="A175" s="42"/>
      <c r="B175" s="53"/>
      <c r="C175" s="51"/>
      <c r="D175" s="53" t="s">
        <v>152</v>
      </c>
      <c r="E175" s="51"/>
      <c r="F175" s="160" t="s">
        <v>395</v>
      </c>
      <c r="G175" s="17">
        <v>0</v>
      </c>
      <c r="H175" s="96">
        <v>0</v>
      </c>
      <c r="I175" s="96">
        <v>0</v>
      </c>
      <c r="J175" s="96">
        <v>0</v>
      </c>
      <c r="K175" s="96">
        <v>0</v>
      </c>
      <c r="L175" s="96">
        <v>0</v>
      </c>
      <c r="M175" s="96">
        <v>0</v>
      </c>
      <c r="N175" s="96">
        <v>0</v>
      </c>
      <c r="O175" s="96">
        <v>0</v>
      </c>
      <c r="P175" s="96">
        <v>0</v>
      </c>
      <c r="Q175" s="96">
        <v>0</v>
      </c>
      <c r="R175" s="96">
        <v>0</v>
      </c>
      <c r="S175" s="96">
        <v>0</v>
      </c>
      <c r="T175" s="96">
        <v>0</v>
      </c>
      <c r="U175" s="96">
        <v>0</v>
      </c>
      <c r="V175" s="96">
        <v>0</v>
      </c>
      <c r="W175" s="96">
        <v>0</v>
      </c>
      <c r="X175" s="96">
        <v>0</v>
      </c>
      <c r="Y175" s="96">
        <v>0</v>
      </c>
      <c r="Z175" s="96">
        <v>0</v>
      </c>
      <c r="AA175" s="96">
        <v>0</v>
      </c>
      <c r="AB175" s="96">
        <v>0</v>
      </c>
      <c r="AC175" s="96">
        <v>0</v>
      </c>
      <c r="AD175" s="96">
        <v>0</v>
      </c>
      <c r="AE175" s="96">
        <v>0</v>
      </c>
      <c r="AF175" s="96">
        <v>0</v>
      </c>
      <c r="AG175" s="96">
        <v>0</v>
      </c>
      <c r="AH175" s="96">
        <v>0</v>
      </c>
      <c r="AI175" s="96">
        <v>0</v>
      </c>
      <c r="AJ175" s="96">
        <v>0</v>
      </c>
    </row>
    <row r="176" spans="1:36" s="73" customFormat="1" ht="15" customHeight="1">
      <c r="A176" s="42"/>
      <c r="B176" s="53"/>
      <c r="C176" s="51"/>
      <c r="D176" s="53" t="s">
        <v>297</v>
      </c>
      <c r="E176" s="51"/>
      <c r="F176" s="159" t="s">
        <v>393</v>
      </c>
      <c r="G176" s="17">
        <v>0</v>
      </c>
      <c r="H176" s="96">
        <v>0</v>
      </c>
      <c r="I176" s="96">
        <v>0</v>
      </c>
      <c r="J176" s="96">
        <v>0</v>
      </c>
      <c r="K176" s="96">
        <v>0</v>
      </c>
      <c r="L176" s="96">
        <v>0</v>
      </c>
      <c r="M176" s="96">
        <v>0</v>
      </c>
      <c r="N176" s="96">
        <v>0</v>
      </c>
      <c r="O176" s="96">
        <v>0</v>
      </c>
      <c r="P176" s="96">
        <v>0</v>
      </c>
      <c r="Q176" s="96">
        <v>0</v>
      </c>
      <c r="R176" s="96">
        <v>0</v>
      </c>
      <c r="S176" s="96">
        <v>0</v>
      </c>
      <c r="T176" s="96">
        <v>0</v>
      </c>
      <c r="U176" s="96">
        <v>0</v>
      </c>
      <c r="V176" s="96">
        <v>0</v>
      </c>
      <c r="W176" s="96">
        <v>0</v>
      </c>
      <c r="X176" s="96">
        <v>0</v>
      </c>
      <c r="Y176" s="96">
        <v>0</v>
      </c>
      <c r="Z176" s="96">
        <v>0</v>
      </c>
      <c r="AA176" s="96">
        <v>0</v>
      </c>
      <c r="AB176" s="96">
        <v>0</v>
      </c>
      <c r="AC176" s="96">
        <v>0</v>
      </c>
      <c r="AD176" s="96">
        <v>0</v>
      </c>
      <c r="AE176" s="96">
        <v>0</v>
      </c>
      <c r="AF176" s="96">
        <v>0</v>
      </c>
      <c r="AG176" s="96">
        <v>0</v>
      </c>
      <c r="AH176" s="96">
        <v>0</v>
      </c>
      <c r="AI176" s="96">
        <v>0</v>
      </c>
      <c r="AJ176" s="96">
        <v>0</v>
      </c>
    </row>
    <row r="177" spans="1:36" s="73" customFormat="1" ht="15" customHeight="1">
      <c r="A177" s="42"/>
      <c r="B177" s="53"/>
      <c r="C177" s="51"/>
      <c r="D177" s="53" t="s">
        <v>298</v>
      </c>
      <c r="E177" s="51"/>
      <c r="F177" s="174" t="s">
        <v>394</v>
      </c>
      <c r="G177" s="18">
        <v>0</v>
      </c>
      <c r="H177" s="97">
        <v>0</v>
      </c>
      <c r="I177" s="97">
        <v>0</v>
      </c>
      <c r="J177" s="97">
        <v>0</v>
      </c>
      <c r="K177" s="97">
        <v>0</v>
      </c>
      <c r="L177" s="97">
        <v>0</v>
      </c>
      <c r="M177" s="97">
        <v>0</v>
      </c>
      <c r="N177" s="97">
        <v>0</v>
      </c>
      <c r="O177" s="97">
        <v>0</v>
      </c>
      <c r="P177" s="97">
        <v>0</v>
      </c>
      <c r="Q177" s="97">
        <v>0</v>
      </c>
      <c r="R177" s="97">
        <v>0</v>
      </c>
      <c r="S177" s="97">
        <v>0</v>
      </c>
      <c r="T177" s="97">
        <v>0</v>
      </c>
      <c r="U177" s="97">
        <v>0</v>
      </c>
      <c r="V177" s="97">
        <v>0</v>
      </c>
      <c r="W177" s="97">
        <v>0</v>
      </c>
      <c r="X177" s="97">
        <v>0</v>
      </c>
      <c r="Y177" s="97">
        <v>0</v>
      </c>
      <c r="Z177" s="97">
        <v>0</v>
      </c>
      <c r="AA177" s="97">
        <v>0</v>
      </c>
      <c r="AB177" s="97">
        <v>0</v>
      </c>
      <c r="AC177" s="97">
        <v>0</v>
      </c>
      <c r="AD177" s="97">
        <v>0</v>
      </c>
      <c r="AE177" s="97">
        <v>0</v>
      </c>
      <c r="AF177" s="97">
        <v>0</v>
      </c>
      <c r="AG177" s="97">
        <v>0</v>
      </c>
      <c r="AH177" s="97">
        <v>0</v>
      </c>
      <c r="AI177" s="97">
        <v>0</v>
      </c>
      <c r="AJ177" s="97">
        <v>0</v>
      </c>
    </row>
    <row r="178" spans="1:36" s="73" customFormat="1" ht="15" customHeight="1">
      <c r="A178" s="42"/>
      <c r="B178" s="53"/>
      <c r="C178" s="51"/>
      <c r="D178" s="53" t="s">
        <v>299</v>
      </c>
      <c r="E178" s="51"/>
      <c r="F178" s="174" t="s">
        <v>396</v>
      </c>
      <c r="G178" s="18">
        <v>0</v>
      </c>
      <c r="H178" s="97">
        <v>0</v>
      </c>
      <c r="I178" s="97">
        <v>0</v>
      </c>
      <c r="J178" s="97">
        <v>0</v>
      </c>
      <c r="K178" s="97">
        <v>0</v>
      </c>
      <c r="L178" s="97">
        <v>0</v>
      </c>
      <c r="M178" s="97">
        <v>0</v>
      </c>
      <c r="N178" s="97">
        <v>0</v>
      </c>
      <c r="O178" s="97">
        <v>0</v>
      </c>
      <c r="P178" s="97">
        <v>0</v>
      </c>
      <c r="Q178" s="97">
        <v>0</v>
      </c>
      <c r="R178" s="97">
        <v>0</v>
      </c>
      <c r="S178" s="97">
        <v>0</v>
      </c>
      <c r="T178" s="97">
        <v>0</v>
      </c>
      <c r="U178" s="97">
        <v>0</v>
      </c>
      <c r="V178" s="97">
        <v>0</v>
      </c>
      <c r="W178" s="97">
        <v>0</v>
      </c>
      <c r="X178" s="97">
        <v>0</v>
      </c>
      <c r="Y178" s="97">
        <v>0</v>
      </c>
      <c r="Z178" s="97">
        <v>0</v>
      </c>
      <c r="AA178" s="97">
        <v>0</v>
      </c>
      <c r="AB178" s="97">
        <v>0</v>
      </c>
      <c r="AC178" s="97">
        <v>0</v>
      </c>
      <c r="AD178" s="97">
        <v>0</v>
      </c>
      <c r="AE178" s="97">
        <v>0</v>
      </c>
      <c r="AF178" s="97">
        <v>0</v>
      </c>
      <c r="AG178" s="97">
        <v>0</v>
      </c>
      <c r="AH178" s="97">
        <v>0</v>
      </c>
      <c r="AI178" s="97">
        <v>0</v>
      </c>
      <c r="AJ178" s="97">
        <v>0</v>
      </c>
    </row>
    <row r="179" spans="1:36" s="73" customFormat="1" ht="15" customHeight="1">
      <c r="A179" s="42"/>
      <c r="B179" s="53"/>
      <c r="C179" s="51"/>
      <c r="D179" s="53" t="s">
        <v>303</v>
      </c>
      <c r="E179" s="51"/>
      <c r="F179" s="174" t="s">
        <v>397</v>
      </c>
      <c r="G179" s="18">
        <v>0</v>
      </c>
      <c r="H179" s="97">
        <v>0</v>
      </c>
      <c r="I179" s="97">
        <v>0</v>
      </c>
      <c r="J179" s="97">
        <v>0</v>
      </c>
      <c r="K179" s="97">
        <v>0</v>
      </c>
      <c r="L179" s="97">
        <v>0</v>
      </c>
      <c r="M179" s="97">
        <v>0</v>
      </c>
      <c r="N179" s="97">
        <v>0</v>
      </c>
      <c r="O179" s="97">
        <v>0</v>
      </c>
      <c r="P179" s="97">
        <v>0</v>
      </c>
      <c r="Q179" s="97">
        <v>0</v>
      </c>
      <c r="R179" s="97">
        <v>0</v>
      </c>
      <c r="S179" s="97">
        <v>0</v>
      </c>
      <c r="T179" s="97">
        <v>0</v>
      </c>
      <c r="U179" s="97">
        <v>0</v>
      </c>
      <c r="V179" s="97">
        <v>0</v>
      </c>
      <c r="W179" s="97">
        <v>0</v>
      </c>
      <c r="X179" s="97">
        <v>0</v>
      </c>
      <c r="Y179" s="97">
        <v>0</v>
      </c>
      <c r="Z179" s="97">
        <v>0</v>
      </c>
      <c r="AA179" s="97">
        <v>0</v>
      </c>
      <c r="AB179" s="97">
        <v>0</v>
      </c>
      <c r="AC179" s="97">
        <v>0</v>
      </c>
      <c r="AD179" s="97">
        <v>0</v>
      </c>
      <c r="AE179" s="97">
        <v>0</v>
      </c>
      <c r="AF179" s="97">
        <v>0</v>
      </c>
      <c r="AG179" s="97">
        <v>0</v>
      </c>
      <c r="AH179" s="97">
        <v>0</v>
      </c>
      <c r="AI179" s="97">
        <v>0</v>
      </c>
      <c r="AJ179" s="97">
        <v>0</v>
      </c>
    </row>
    <row r="180" spans="1:36" s="73" customFormat="1" ht="15" customHeight="1">
      <c r="A180" s="42"/>
      <c r="B180" s="53"/>
      <c r="C180" s="51"/>
      <c r="D180" s="53" t="s">
        <v>304</v>
      </c>
      <c r="E180" s="51"/>
      <c r="F180" s="174" t="s">
        <v>398</v>
      </c>
      <c r="G180" s="18">
        <v>0</v>
      </c>
      <c r="H180" s="97">
        <v>0</v>
      </c>
      <c r="I180" s="97">
        <v>0</v>
      </c>
      <c r="J180" s="97">
        <v>0</v>
      </c>
      <c r="K180" s="97">
        <v>0</v>
      </c>
      <c r="L180" s="97">
        <v>0</v>
      </c>
      <c r="M180" s="97">
        <v>0</v>
      </c>
      <c r="N180" s="97">
        <v>0</v>
      </c>
      <c r="O180" s="97">
        <v>0</v>
      </c>
      <c r="P180" s="97">
        <v>0</v>
      </c>
      <c r="Q180" s="97">
        <v>0</v>
      </c>
      <c r="R180" s="97">
        <v>0</v>
      </c>
      <c r="S180" s="97">
        <v>0</v>
      </c>
      <c r="T180" s="97">
        <v>0</v>
      </c>
      <c r="U180" s="97">
        <v>0</v>
      </c>
      <c r="V180" s="97">
        <v>0</v>
      </c>
      <c r="W180" s="97">
        <v>0</v>
      </c>
      <c r="X180" s="97">
        <v>0</v>
      </c>
      <c r="Y180" s="97">
        <v>0</v>
      </c>
      <c r="Z180" s="97">
        <v>0</v>
      </c>
      <c r="AA180" s="97">
        <v>0</v>
      </c>
      <c r="AB180" s="97">
        <v>0</v>
      </c>
      <c r="AC180" s="97">
        <v>0</v>
      </c>
      <c r="AD180" s="97">
        <v>0</v>
      </c>
      <c r="AE180" s="97">
        <v>0</v>
      </c>
      <c r="AF180" s="97">
        <v>0</v>
      </c>
      <c r="AG180" s="97">
        <v>0</v>
      </c>
      <c r="AH180" s="97">
        <v>0</v>
      </c>
      <c r="AI180" s="97">
        <v>0</v>
      </c>
      <c r="AJ180" s="97">
        <v>0</v>
      </c>
    </row>
    <row r="181" spans="1:36" s="73" customFormat="1" ht="15" customHeight="1">
      <c r="A181" s="42"/>
      <c r="B181" s="53"/>
      <c r="C181" s="51"/>
      <c r="D181" s="53">
        <v>15</v>
      </c>
      <c r="E181" s="51"/>
      <c r="F181" s="174" t="s">
        <v>399</v>
      </c>
      <c r="G181" s="18">
        <v>0</v>
      </c>
      <c r="H181" s="97">
        <v>0</v>
      </c>
      <c r="I181" s="97">
        <v>0</v>
      </c>
      <c r="J181" s="97">
        <v>0</v>
      </c>
      <c r="K181" s="97">
        <v>0</v>
      </c>
      <c r="L181" s="97">
        <v>0</v>
      </c>
      <c r="M181" s="97">
        <v>0</v>
      </c>
      <c r="N181" s="97">
        <v>0</v>
      </c>
      <c r="O181" s="97">
        <v>0</v>
      </c>
      <c r="P181" s="97">
        <v>0</v>
      </c>
      <c r="Q181" s="97">
        <v>0</v>
      </c>
      <c r="R181" s="97">
        <v>0</v>
      </c>
      <c r="S181" s="97">
        <v>0</v>
      </c>
      <c r="T181" s="97">
        <v>0</v>
      </c>
      <c r="U181" s="97">
        <v>0</v>
      </c>
      <c r="V181" s="97">
        <v>0</v>
      </c>
      <c r="W181" s="97">
        <v>0</v>
      </c>
      <c r="X181" s="97">
        <v>0</v>
      </c>
      <c r="Y181" s="97">
        <v>0</v>
      </c>
      <c r="Z181" s="97">
        <v>0</v>
      </c>
      <c r="AA181" s="97">
        <v>0</v>
      </c>
      <c r="AB181" s="97">
        <v>0</v>
      </c>
      <c r="AC181" s="97">
        <v>0</v>
      </c>
      <c r="AD181" s="97">
        <v>0</v>
      </c>
      <c r="AE181" s="97">
        <v>0</v>
      </c>
      <c r="AF181" s="97">
        <v>0</v>
      </c>
      <c r="AG181" s="97">
        <v>0</v>
      </c>
      <c r="AH181" s="97">
        <v>0</v>
      </c>
      <c r="AI181" s="97">
        <v>0</v>
      </c>
      <c r="AJ181" s="97">
        <v>0</v>
      </c>
    </row>
    <row r="182" spans="1:36" s="73" customFormat="1" ht="15.6" customHeight="1">
      <c r="A182" s="42"/>
      <c r="B182" s="51"/>
      <c r="C182" s="53" t="s">
        <v>142</v>
      </c>
      <c r="D182" s="51"/>
      <c r="E182" s="51"/>
      <c r="F182" s="222" t="s">
        <v>71</v>
      </c>
      <c r="G182" s="256">
        <f>G183+G184+G185+G186+G187+G188+G189+G190</f>
        <v>0</v>
      </c>
      <c r="H182" s="257">
        <f t="shared" ref="H182:X182" si="54">H183+H184+H185+H186+H187+H188+H189+H190</f>
        <v>0</v>
      </c>
      <c r="I182" s="258">
        <f t="shared" si="54"/>
        <v>0</v>
      </c>
      <c r="J182" s="258">
        <f t="shared" si="54"/>
        <v>0</v>
      </c>
      <c r="K182" s="258">
        <f t="shared" si="54"/>
        <v>0</v>
      </c>
      <c r="L182" s="258">
        <f t="shared" si="54"/>
        <v>0</v>
      </c>
      <c r="M182" s="258">
        <f t="shared" si="54"/>
        <v>0</v>
      </c>
      <c r="N182" s="258">
        <f t="shared" si="54"/>
        <v>0</v>
      </c>
      <c r="O182" s="258">
        <f t="shared" si="54"/>
        <v>0</v>
      </c>
      <c r="P182" s="258">
        <f t="shared" si="54"/>
        <v>0</v>
      </c>
      <c r="Q182" s="258">
        <f t="shared" si="54"/>
        <v>0</v>
      </c>
      <c r="R182" s="258">
        <f t="shared" si="54"/>
        <v>0</v>
      </c>
      <c r="S182" s="258">
        <f t="shared" si="54"/>
        <v>0</v>
      </c>
      <c r="T182" s="258">
        <f t="shared" si="54"/>
        <v>0</v>
      </c>
      <c r="U182" s="258">
        <f t="shared" si="54"/>
        <v>0</v>
      </c>
      <c r="V182" s="258">
        <f t="shared" si="54"/>
        <v>0</v>
      </c>
      <c r="W182" s="258">
        <f t="shared" si="54"/>
        <v>0</v>
      </c>
      <c r="X182" s="258">
        <f t="shared" si="54"/>
        <v>0</v>
      </c>
      <c r="Y182" s="258">
        <f t="shared" ref="Y182:AJ182" si="55">Y183+Y184+Y185+Y186+Y187+Y188+Y189+Y190</f>
        <v>0</v>
      </c>
      <c r="Z182" s="258">
        <f t="shared" si="55"/>
        <v>0</v>
      </c>
      <c r="AA182" s="258">
        <f t="shared" si="55"/>
        <v>0</v>
      </c>
      <c r="AB182" s="258">
        <f t="shared" si="55"/>
        <v>0</v>
      </c>
      <c r="AC182" s="258">
        <f t="shared" si="55"/>
        <v>0</v>
      </c>
      <c r="AD182" s="258">
        <f t="shared" si="55"/>
        <v>0</v>
      </c>
      <c r="AE182" s="258">
        <f t="shared" si="55"/>
        <v>0</v>
      </c>
      <c r="AF182" s="258">
        <f t="shared" si="55"/>
        <v>0</v>
      </c>
      <c r="AG182" s="258">
        <f t="shared" si="55"/>
        <v>0</v>
      </c>
      <c r="AH182" s="258">
        <f t="shared" si="55"/>
        <v>0</v>
      </c>
      <c r="AI182" s="258">
        <f t="shared" si="55"/>
        <v>0</v>
      </c>
      <c r="AJ182" s="258">
        <f t="shared" si="55"/>
        <v>0</v>
      </c>
    </row>
    <row r="183" spans="1:36" s="73" customFormat="1" ht="15.6" customHeight="1">
      <c r="A183" s="42"/>
      <c r="B183" s="51"/>
      <c r="C183" s="53"/>
      <c r="D183" s="53" t="s">
        <v>140</v>
      </c>
      <c r="E183" s="51"/>
      <c r="F183" s="160" t="s">
        <v>386</v>
      </c>
      <c r="G183" s="19">
        <v>0</v>
      </c>
      <c r="H183" s="98">
        <v>0</v>
      </c>
      <c r="I183" s="98">
        <v>0</v>
      </c>
      <c r="J183" s="98">
        <v>0</v>
      </c>
      <c r="K183" s="98">
        <v>0</v>
      </c>
      <c r="L183" s="98">
        <v>0</v>
      </c>
      <c r="M183" s="98">
        <v>0</v>
      </c>
      <c r="N183" s="98">
        <v>0</v>
      </c>
      <c r="O183" s="98">
        <v>0</v>
      </c>
      <c r="P183" s="98">
        <v>0</v>
      </c>
      <c r="Q183" s="98">
        <v>0</v>
      </c>
      <c r="R183" s="98">
        <v>0</v>
      </c>
      <c r="S183" s="98">
        <v>0</v>
      </c>
      <c r="T183" s="98">
        <v>0</v>
      </c>
      <c r="U183" s="98">
        <v>0</v>
      </c>
      <c r="V183" s="98">
        <v>0</v>
      </c>
      <c r="W183" s="98">
        <v>0</v>
      </c>
      <c r="X183" s="98">
        <v>0</v>
      </c>
      <c r="Y183" s="98">
        <v>0</v>
      </c>
      <c r="Z183" s="98">
        <v>0</v>
      </c>
      <c r="AA183" s="98">
        <v>0</v>
      </c>
      <c r="AB183" s="98">
        <v>0</v>
      </c>
      <c r="AC183" s="98">
        <v>0</v>
      </c>
      <c r="AD183" s="98">
        <v>0</v>
      </c>
      <c r="AE183" s="98">
        <v>0</v>
      </c>
      <c r="AF183" s="98">
        <v>0</v>
      </c>
      <c r="AG183" s="98">
        <v>0</v>
      </c>
      <c r="AH183" s="98">
        <v>0</v>
      </c>
      <c r="AI183" s="98">
        <v>0</v>
      </c>
      <c r="AJ183" s="98">
        <v>0</v>
      </c>
    </row>
    <row r="184" spans="1:36" s="73" customFormat="1" ht="15.6" customHeight="1">
      <c r="A184" s="42"/>
      <c r="B184" s="51"/>
      <c r="C184" s="53"/>
      <c r="D184" s="53" t="s">
        <v>142</v>
      </c>
      <c r="E184" s="51"/>
      <c r="F184" s="160" t="s">
        <v>387</v>
      </c>
      <c r="G184" s="19">
        <v>0</v>
      </c>
      <c r="H184" s="98">
        <v>0</v>
      </c>
      <c r="I184" s="98">
        <v>0</v>
      </c>
      <c r="J184" s="98">
        <v>0</v>
      </c>
      <c r="K184" s="98">
        <v>0</v>
      </c>
      <c r="L184" s="98">
        <v>0</v>
      </c>
      <c r="M184" s="98">
        <v>0</v>
      </c>
      <c r="N184" s="98">
        <v>0</v>
      </c>
      <c r="O184" s="98">
        <v>0</v>
      </c>
      <c r="P184" s="98">
        <v>0</v>
      </c>
      <c r="Q184" s="98">
        <v>0</v>
      </c>
      <c r="R184" s="98">
        <v>0</v>
      </c>
      <c r="S184" s="98">
        <v>0</v>
      </c>
      <c r="T184" s="98">
        <v>0</v>
      </c>
      <c r="U184" s="98">
        <v>0</v>
      </c>
      <c r="V184" s="98">
        <v>0</v>
      </c>
      <c r="W184" s="98">
        <v>0</v>
      </c>
      <c r="X184" s="98">
        <v>0</v>
      </c>
      <c r="Y184" s="98">
        <v>0</v>
      </c>
      <c r="Z184" s="98">
        <v>0</v>
      </c>
      <c r="AA184" s="98">
        <v>0</v>
      </c>
      <c r="AB184" s="98">
        <v>0</v>
      </c>
      <c r="AC184" s="98">
        <v>0</v>
      </c>
      <c r="AD184" s="98">
        <v>0</v>
      </c>
      <c r="AE184" s="98">
        <v>0</v>
      </c>
      <c r="AF184" s="98">
        <v>0</v>
      </c>
      <c r="AG184" s="98">
        <v>0</v>
      </c>
      <c r="AH184" s="98">
        <v>0</v>
      </c>
      <c r="AI184" s="98">
        <v>0</v>
      </c>
      <c r="AJ184" s="98">
        <v>0</v>
      </c>
    </row>
    <row r="185" spans="1:36" s="73" customFormat="1" ht="15.6" customHeight="1">
      <c r="A185" s="42"/>
      <c r="B185" s="51"/>
      <c r="C185" s="53"/>
      <c r="D185" s="53" t="s">
        <v>143</v>
      </c>
      <c r="E185" s="51"/>
      <c r="F185" s="160" t="s">
        <v>400</v>
      </c>
      <c r="G185" s="19">
        <v>0</v>
      </c>
      <c r="H185" s="98">
        <v>0</v>
      </c>
      <c r="I185" s="98">
        <v>0</v>
      </c>
      <c r="J185" s="98">
        <v>0</v>
      </c>
      <c r="K185" s="98">
        <v>0</v>
      </c>
      <c r="L185" s="98">
        <v>0</v>
      </c>
      <c r="M185" s="98">
        <v>0</v>
      </c>
      <c r="N185" s="98">
        <v>0</v>
      </c>
      <c r="O185" s="98">
        <v>0</v>
      </c>
      <c r="P185" s="98">
        <v>0</v>
      </c>
      <c r="Q185" s="98">
        <v>0</v>
      </c>
      <c r="R185" s="98">
        <v>0</v>
      </c>
      <c r="S185" s="98">
        <v>0</v>
      </c>
      <c r="T185" s="98">
        <v>0</v>
      </c>
      <c r="U185" s="98">
        <v>0</v>
      </c>
      <c r="V185" s="98">
        <v>0</v>
      </c>
      <c r="W185" s="98">
        <v>0</v>
      </c>
      <c r="X185" s="98">
        <v>0</v>
      </c>
      <c r="Y185" s="98">
        <v>0</v>
      </c>
      <c r="Z185" s="98">
        <v>0</v>
      </c>
      <c r="AA185" s="98">
        <v>0</v>
      </c>
      <c r="AB185" s="98">
        <v>0</v>
      </c>
      <c r="AC185" s="98">
        <v>0</v>
      </c>
      <c r="AD185" s="98">
        <v>0</v>
      </c>
      <c r="AE185" s="98">
        <v>0</v>
      </c>
      <c r="AF185" s="98">
        <v>0</v>
      </c>
      <c r="AG185" s="98">
        <v>0</v>
      </c>
      <c r="AH185" s="98">
        <v>0</v>
      </c>
      <c r="AI185" s="98">
        <v>0</v>
      </c>
      <c r="AJ185" s="98">
        <v>0</v>
      </c>
    </row>
    <row r="186" spans="1:36" s="73" customFormat="1" ht="15.6" customHeight="1">
      <c r="A186" s="42"/>
      <c r="B186" s="51"/>
      <c r="C186" s="53"/>
      <c r="D186" s="53" t="s">
        <v>144</v>
      </c>
      <c r="E186" s="51"/>
      <c r="F186" s="160" t="s">
        <v>389</v>
      </c>
      <c r="G186" s="19">
        <v>0</v>
      </c>
      <c r="H186" s="98">
        <v>0</v>
      </c>
      <c r="I186" s="98">
        <v>0</v>
      </c>
      <c r="J186" s="98">
        <v>0</v>
      </c>
      <c r="K186" s="98">
        <v>0</v>
      </c>
      <c r="L186" s="98">
        <v>0</v>
      </c>
      <c r="M186" s="98">
        <v>0</v>
      </c>
      <c r="N186" s="98">
        <v>0</v>
      </c>
      <c r="O186" s="98">
        <v>0</v>
      </c>
      <c r="P186" s="98">
        <v>0</v>
      </c>
      <c r="Q186" s="98">
        <v>0</v>
      </c>
      <c r="R186" s="98">
        <v>0</v>
      </c>
      <c r="S186" s="98">
        <v>0</v>
      </c>
      <c r="T186" s="98">
        <v>0</v>
      </c>
      <c r="U186" s="98">
        <v>0</v>
      </c>
      <c r="V186" s="98">
        <v>0</v>
      </c>
      <c r="W186" s="98">
        <v>0</v>
      </c>
      <c r="X186" s="98">
        <v>0</v>
      </c>
      <c r="Y186" s="98">
        <v>0</v>
      </c>
      <c r="Z186" s="98">
        <v>0</v>
      </c>
      <c r="AA186" s="98">
        <v>0</v>
      </c>
      <c r="AB186" s="98">
        <v>0</v>
      </c>
      <c r="AC186" s="98">
        <v>0</v>
      </c>
      <c r="AD186" s="98">
        <v>0</v>
      </c>
      <c r="AE186" s="98">
        <v>0</v>
      </c>
      <c r="AF186" s="98">
        <v>0</v>
      </c>
      <c r="AG186" s="98">
        <v>0</v>
      </c>
      <c r="AH186" s="98">
        <v>0</v>
      </c>
      <c r="AI186" s="98">
        <v>0</v>
      </c>
      <c r="AJ186" s="98">
        <v>0</v>
      </c>
    </row>
    <row r="187" spans="1:36" s="73" customFormat="1" ht="15.6" customHeight="1">
      <c r="A187" s="42"/>
      <c r="B187" s="51"/>
      <c r="C187" s="53"/>
      <c r="D187" s="53" t="s">
        <v>145</v>
      </c>
      <c r="E187" s="51"/>
      <c r="F187" s="160" t="s">
        <v>401</v>
      </c>
      <c r="G187" s="19">
        <v>0</v>
      </c>
      <c r="H187" s="98">
        <v>0</v>
      </c>
      <c r="I187" s="98">
        <v>0</v>
      </c>
      <c r="J187" s="98">
        <v>0</v>
      </c>
      <c r="K187" s="98">
        <v>0</v>
      </c>
      <c r="L187" s="98">
        <v>0</v>
      </c>
      <c r="M187" s="98">
        <v>0</v>
      </c>
      <c r="N187" s="98">
        <v>0</v>
      </c>
      <c r="O187" s="98">
        <v>0</v>
      </c>
      <c r="P187" s="98">
        <v>0</v>
      </c>
      <c r="Q187" s="98">
        <v>0</v>
      </c>
      <c r="R187" s="98">
        <v>0</v>
      </c>
      <c r="S187" s="98">
        <v>0</v>
      </c>
      <c r="T187" s="98">
        <v>0</v>
      </c>
      <c r="U187" s="98">
        <v>0</v>
      </c>
      <c r="V187" s="98">
        <v>0</v>
      </c>
      <c r="W187" s="98">
        <v>0</v>
      </c>
      <c r="X187" s="98">
        <v>0</v>
      </c>
      <c r="Y187" s="98">
        <v>0</v>
      </c>
      <c r="Z187" s="98">
        <v>0</v>
      </c>
      <c r="AA187" s="98">
        <v>0</v>
      </c>
      <c r="AB187" s="98">
        <v>0</v>
      </c>
      <c r="AC187" s="98">
        <v>0</v>
      </c>
      <c r="AD187" s="98">
        <v>0</v>
      </c>
      <c r="AE187" s="98">
        <v>0</v>
      </c>
      <c r="AF187" s="98">
        <v>0</v>
      </c>
      <c r="AG187" s="98">
        <v>0</v>
      </c>
      <c r="AH187" s="98">
        <v>0</v>
      </c>
      <c r="AI187" s="98">
        <v>0</v>
      </c>
      <c r="AJ187" s="98">
        <v>0</v>
      </c>
    </row>
    <row r="188" spans="1:36" s="73" customFormat="1" ht="15.6" customHeight="1">
      <c r="A188" s="42"/>
      <c r="B188" s="51"/>
      <c r="C188" s="53"/>
      <c r="D188" s="53" t="s">
        <v>151</v>
      </c>
      <c r="E188" s="51"/>
      <c r="F188" s="160" t="s">
        <v>402</v>
      </c>
      <c r="G188" s="19">
        <v>0</v>
      </c>
      <c r="H188" s="98">
        <v>0</v>
      </c>
      <c r="I188" s="98">
        <v>0</v>
      </c>
      <c r="J188" s="98">
        <v>0</v>
      </c>
      <c r="K188" s="98">
        <v>0</v>
      </c>
      <c r="L188" s="98">
        <v>0</v>
      </c>
      <c r="M188" s="98">
        <v>0</v>
      </c>
      <c r="N188" s="98">
        <v>0</v>
      </c>
      <c r="O188" s="98">
        <v>0</v>
      </c>
      <c r="P188" s="98">
        <v>0</v>
      </c>
      <c r="Q188" s="98">
        <v>0</v>
      </c>
      <c r="R188" s="98">
        <v>0</v>
      </c>
      <c r="S188" s="98">
        <v>0</v>
      </c>
      <c r="T188" s="98">
        <v>0</v>
      </c>
      <c r="U188" s="98">
        <v>0</v>
      </c>
      <c r="V188" s="98">
        <v>0</v>
      </c>
      <c r="W188" s="98">
        <v>0</v>
      </c>
      <c r="X188" s="98">
        <v>0</v>
      </c>
      <c r="Y188" s="98">
        <v>0</v>
      </c>
      <c r="Z188" s="98">
        <v>0</v>
      </c>
      <c r="AA188" s="98">
        <v>0</v>
      </c>
      <c r="AB188" s="98">
        <v>0</v>
      </c>
      <c r="AC188" s="98">
        <v>0</v>
      </c>
      <c r="AD188" s="98">
        <v>0</v>
      </c>
      <c r="AE188" s="98">
        <v>0</v>
      </c>
      <c r="AF188" s="98">
        <v>0</v>
      </c>
      <c r="AG188" s="98">
        <v>0</v>
      </c>
      <c r="AH188" s="98">
        <v>0</v>
      </c>
      <c r="AI188" s="98">
        <v>0</v>
      </c>
      <c r="AJ188" s="98">
        <v>0</v>
      </c>
    </row>
    <row r="189" spans="1:36" s="73" customFormat="1" ht="15.6" customHeight="1">
      <c r="A189" s="42"/>
      <c r="B189" s="51"/>
      <c r="C189" s="53"/>
      <c r="D189" s="53" t="s">
        <v>146</v>
      </c>
      <c r="E189" s="51"/>
      <c r="F189" s="160" t="s">
        <v>403</v>
      </c>
      <c r="G189" s="19">
        <v>0</v>
      </c>
      <c r="H189" s="98">
        <v>0</v>
      </c>
      <c r="I189" s="98">
        <v>0</v>
      </c>
      <c r="J189" s="98">
        <v>0</v>
      </c>
      <c r="K189" s="98">
        <v>0</v>
      </c>
      <c r="L189" s="98">
        <v>0</v>
      </c>
      <c r="M189" s="98">
        <v>0</v>
      </c>
      <c r="N189" s="98">
        <v>0</v>
      </c>
      <c r="O189" s="98">
        <v>0</v>
      </c>
      <c r="P189" s="98">
        <v>0</v>
      </c>
      <c r="Q189" s="98">
        <v>0</v>
      </c>
      <c r="R189" s="98">
        <v>0</v>
      </c>
      <c r="S189" s="98">
        <v>0</v>
      </c>
      <c r="T189" s="98">
        <v>0</v>
      </c>
      <c r="U189" s="98">
        <v>0</v>
      </c>
      <c r="V189" s="98">
        <v>0</v>
      </c>
      <c r="W189" s="98">
        <v>0</v>
      </c>
      <c r="X189" s="98">
        <v>0</v>
      </c>
      <c r="Y189" s="98">
        <v>0</v>
      </c>
      <c r="Z189" s="98">
        <v>0</v>
      </c>
      <c r="AA189" s="98">
        <v>0</v>
      </c>
      <c r="AB189" s="98">
        <v>0</v>
      </c>
      <c r="AC189" s="98">
        <v>0</v>
      </c>
      <c r="AD189" s="98">
        <v>0</v>
      </c>
      <c r="AE189" s="98">
        <v>0</v>
      </c>
      <c r="AF189" s="98">
        <v>0</v>
      </c>
      <c r="AG189" s="98">
        <v>0</v>
      </c>
      <c r="AH189" s="98">
        <v>0</v>
      </c>
      <c r="AI189" s="98">
        <v>0</v>
      </c>
      <c r="AJ189" s="98">
        <v>0</v>
      </c>
    </row>
    <row r="190" spans="1:36" s="73" customFormat="1" ht="15.6" customHeight="1">
      <c r="A190" s="42"/>
      <c r="B190" s="51"/>
      <c r="C190" s="53"/>
      <c r="D190" s="53" t="s">
        <v>297</v>
      </c>
      <c r="E190" s="51"/>
      <c r="F190" s="160" t="s">
        <v>404</v>
      </c>
      <c r="G190" s="19">
        <v>0</v>
      </c>
      <c r="H190" s="98">
        <v>0</v>
      </c>
      <c r="I190" s="98">
        <v>0</v>
      </c>
      <c r="J190" s="98">
        <v>0</v>
      </c>
      <c r="K190" s="98">
        <v>0</v>
      </c>
      <c r="L190" s="98">
        <v>0</v>
      </c>
      <c r="M190" s="98">
        <v>0</v>
      </c>
      <c r="N190" s="98">
        <v>0</v>
      </c>
      <c r="O190" s="98">
        <v>0</v>
      </c>
      <c r="P190" s="98">
        <v>0</v>
      </c>
      <c r="Q190" s="98">
        <v>0</v>
      </c>
      <c r="R190" s="98">
        <v>0</v>
      </c>
      <c r="S190" s="98">
        <v>0</v>
      </c>
      <c r="T190" s="98">
        <v>0</v>
      </c>
      <c r="U190" s="98">
        <v>0</v>
      </c>
      <c r="V190" s="98">
        <v>0</v>
      </c>
      <c r="W190" s="98">
        <v>0</v>
      </c>
      <c r="X190" s="98">
        <v>0</v>
      </c>
      <c r="Y190" s="98">
        <v>0</v>
      </c>
      <c r="Z190" s="98">
        <v>0</v>
      </c>
      <c r="AA190" s="98">
        <v>0</v>
      </c>
      <c r="AB190" s="98">
        <v>0</v>
      </c>
      <c r="AC190" s="98">
        <v>0</v>
      </c>
      <c r="AD190" s="98">
        <v>0</v>
      </c>
      <c r="AE190" s="98">
        <v>0</v>
      </c>
      <c r="AF190" s="98">
        <v>0</v>
      </c>
      <c r="AG190" s="98">
        <v>0</v>
      </c>
      <c r="AH190" s="98">
        <v>0</v>
      </c>
      <c r="AI190" s="98">
        <v>0</v>
      </c>
      <c r="AJ190" s="98">
        <v>0</v>
      </c>
    </row>
    <row r="191" spans="1:36" s="73" customFormat="1" ht="15.6" customHeight="1">
      <c r="A191" s="42"/>
      <c r="B191" s="51"/>
      <c r="C191" s="53" t="s">
        <v>143</v>
      </c>
      <c r="D191" s="51"/>
      <c r="E191" s="51"/>
      <c r="F191" s="259" t="s">
        <v>72</v>
      </c>
      <c r="G191" s="260">
        <f>G192+G193+G194+G195+G196</f>
        <v>0</v>
      </c>
      <c r="H191" s="261">
        <f t="shared" ref="H191:X191" si="56">H192+H193+H194+H195+H196</f>
        <v>0</v>
      </c>
      <c r="I191" s="262">
        <f t="shared" si="56"/>
        <v>0</v>
      </c>
      <c r="J191" s="262">
        <f t="shared" si="56"/>
        <v>0</v>
      </c>
      <c r="K191" s="262">
        <f t="shared" si="56"/>
        <v>0</v>
      </c>
      <c r="L191" s="262">
        <f t="shared" si="56"/>
        <v>0</v>
      </c>
      <c r="M191" s="262">
        <f t="shared" si="56"/>
        <v>0</v>
      </c>
      <c r="N191" s="262">
        <f t="shared" si="56"/>
        <v>0</v>
      </c>
      <c r="O191" s="262">
        <f t="shared" si="56"/>
        <v>0</v>
      </c>
      <c r="P191" s="262">
        <f t="shared" si="56"/>
        <v>0</v>
      </c>
      <c r="Q191" s="262">
        <f t="shared" si="56"/>
        <v>0</v>
      </c>
      <c r="R191" s="262">
        <f t="shared" si="56"/>
        <v>0</v>
      </c>
      <c r="S191" s="262">
        <f t="shared" si="56"/>
        <v>0</v>
      </c>
      <c r="T191" s="262">
        <f t="shared" si="56"/>
        <v>0</v>
      </c>
      <c r="U191" s="262">
        <f t="shared" si="56"/>
        <v>0</v>
      </c>
      <c r="V191" s="262">
        <f t="shared" si="56"/>
        <v>0</v>
      </c>
      <c r="W191" s="262">
        <f t="shared" si="56"/>
        <v>0</v>
      </c>
      <c r="X191" s="262">
        <f t="shared" si="56"/>
        <v>0</v>
      </c>
      <c r="Y191" s="262">
        <f t="shared" ref="Y191:AJ191" si="57">Y192+Y193+Y194+Y195+Y196</f>
        <v>0</v>
      </c>
      <c r="Z191" s="262">
        <f t="shared" si="57"/>
        <v>0</v>
      </c>
      <c r="AA191" s="262">
        <f t="shared" si="57"/>
        <v>0</v>
      </c>
      <c r="AB191" s="262">
        <f t="shared" si="57"/>
        <v>0</v>
      </c>
      <c r="AC191" s="262">
        <f t="shared" si="57"/>
        <v>0</v>
      </c>
      <c r="AD191" s="262">
        <f t="shared" si="57"/>
        <v>0</v>
      </c>
      <c r="AE191" s="262">
        <f t="shared" si="57"/>
        <v>0</v>
      </c>
      <c r="AF191" s="262">
        <f t="shared" si="57"/>
        <v>0</v>
      </c>
      <c r="AG191" s="262">
        <f t="shared" si="57"/>
        <v>0</v>
      </c>
      <c r="AH191" s="262">
        <f t="shared" si="57"/>
        <v>0</v>
      </c>
      <c r="AI191" s="262">
        <f t="shared" si="57"/>
        <v>0</v>
      </c>
      <c r="AJ191" s="262">
        <f t="shared" si="57"/>
        <v>0</v>
      </c>
    </row>
    <row r="192" spans="1:36" s="73" customFormat="1" ht="15.6" customHeight="1">
      <c r="A192" s="42"/>
      <c r="B192" s="51"/>
      <c r="C192" s="53"/>
      <c r="D192" s="53" t="s">
        <v>140</v>
      </c>
      <c r="E192" s="51"/>
      <c r="F192" s="160" t="s">
        <v>405</v>
      </c>
      <c r="G192" s="19">
        <v>0</v>
      </c>
      <c r="H192" s="98">
        <v>0</v>
      </c>
      <c r="I192" s="98">
        <v>0</v>
      </c>
      <c r="J192" s="98">
        <v>0</v>
      </c>
      <c r="K192" s="98">
        <v>0</v>
      </c>
      <c r="L192" s="98">
        <v>0</v>
      </c>
      <c r="M192" s="98">
        <v>0</v>
      </c>
      <c r="N192" s="98">
        <v>0</v>
      </c>
      <c r="O192" s="98">
        <v>0</v>
      </c>
      <c r="P192" s="98">
        <v>0</v>
      </c>
      <c r="Q192" s="98">
        <v>0</v>
      </c>
      <c r="R192" s="98">
        <v>0</v>
      </c>
      <c r="S192" s="98">
        <v>0</v>
      </c>
      <c r="T192" s="98">
        <v>0</v>
      </c>
      <c r="U192" s="98">
        <v>0</v>
      </c>
      <c r="V192" s="98">
        <v>0</v>
      </c>
      <c r="W192" s="98">
        <v>0</v>
      </c>
      <c r="X192" s="98">
        <v>0</v>
      </c>
      <c r="Y192" s="98">
        <v>0</v>
      </c>
      <c r="Z192" s="98">
        <v>0</v>
      </c>
      <c r="AA192" s="98">
        <v>0</v>
      </c>
      <c r="AB192" s="98">
        <v>0</v>
      </c>
      <c r="AC192" s="98">
        <v>0</v>
      </c>
      <c r="AD192" s="98">
        <v>0</v>
      </c>
      <c r="AE192" s="98">
        <v>0</v>
      </c>
      <c r="AF192" s="98">
        <v>0</v>
      </c>
      <c r="AG192" s="98">
        <v>0</v>
      </c>
      <c r="AH192" s="98">
        <v>0</v>
      </c>
      <c r="AI192" s="98">
        <v>0</v>
      </c>
      <c r="AJ192" s="98">
        <v>0</v>
      </c>
    </row>
    <row r="193" spans="1:36" s="73" customFormat="1" ht="15.6" customHeight="1">
      <c r="A193" s="42"/>
      <c r="B193" s="51"/>
      <c r="C193" s="53"/>
      <c r="D193" s="53" t="s">
        <v>142</v>
      </c>
      <c r="E193" s="51"/>
      <c r="F193" s="160" t="s">
        <v>400</v>
      </c>
      <c r="G193" s="19">
        <v>0</v>
      </c>
      <c r="H193" s="98">
        <v>0</v>
      </c>
      <c r="I193" s="98">
        <v>0</v>
      </c>
      <c r="J193" s="98">
        <v>0</v>
      </c>
      <c r="K193" s="98">
        <v>0</v>
      </c>
      <c r="L193" s="98">
        <v>0</v>
      </c>
      <c r="M193" s="98">
        <v>0</v>
      </c>
      <c r="N193" s="98">
        <v>0</v>
      </c>
      <c r="O193" s="98">
        <v>0</v>
      </c>
      <c r="P193" s="98">
        <v>0</v>
      </c>
      <c r="Q193" s="98">
        <v>0</v>
      </c>
      <c r="R193" s="98">
        <v>0</v>
      </c>
      <c r="S193" s="98">
        <v>0</v>
      </c>
      <c r="T193" s="98">
        <v>0</v>
      </c>
      <c r="U193" s="98">
        <v>0</v>
      </c>
      <c r="V193" s="98">
        <v>0</v>
      </c>
      <c r="W193" s="98">
        <v>0</v>
      </c>
      <c r="X193" s="98">
        <v>0</v>
      </c>
      <c r="Y193" s="98">
        <v>0</v>
      </c>
      <c r="Z193" s="98">
        <v>0</v>
      </c>
      <c r="AA193" s="98">
        <v>0</v>
      </c>
      <c r="AB193" s="98">
        <v>0</v>
      </c>
      <c r="AC193" s="98">
        <v>0</v>
      </c>
      <c r="AD193" s="98">
        <v>0</v>
      </c>
      <c r="AE193" s="98">
        <v>0</v>
      </c>
      <c r="AF193" s="98">
        <v>0</v>
      </c>
      <c r="AG193" s="98">
        <v>0</v>
      </c>
      <c r="AH193" s="98">
        <v>0</v>
      </c>
      <c r="AI193" s="98">
        <v>0</v>
      </c>
      <c r="AJ193" s="98">
        <v>0</v>
      </c>
    </row>
    <row r="194" spans="1:36" s="73" customFormat="1" ht="15.6" customHeight="1">
      <c r="A194" s="42"/>
      <c r="B194" s="51"/>
      <c r="C194" s="53"/>
      <c r="D194" s="53" t="s">
        <v>143</v>
      </c>
      <c r="E194" s="51"/>
      <c r="F194" s="160" t="s">
        <v>406</v>
      </c>
      <c r="G194" s="19">
        <v>0</v>
      </c>
      <c r="H194" s="98">
        <v>0</v>
      </c>
      <c r="I194" s="98">
        <v>0</v>
      </c>
      <c r="J194" s="98">
        <v>0</v>
      </c>
      <c r="K194" s="98">
        <v>0</v>
      </c>
      <c r="L194" s="98">
        <v>0</v>
      </c>
      <c r="M194" s="98">
        <v>0</v>
      </c>
      <c r="N194" s="98">
        <v>0</v>
      </c>
      <c r="O194" s="98">
        <v>0</v>
      </c>
      <c r="P194" s="98">
        <v>0</v>
      </c>
      <c r="Q194" s="98">
        <v>0</v>
      </c>
      <c r="R194" s="98">
        <v>0</v>
      </c>
      <c r="S194" s="98">
        <v>0</v>
      </c>
      <c r="T194" s="98">
        <v>0</v>
      </c>
      <c r="U194" s="98">
        <v>0</v>
      </c>
      <c r="V194" s="98">
        <v>0</v>
      </c>
      <c r="W194" s="98">
        <v>0</v>
      </c>
      <c r="X194" s="98">
        <v>0</v>
      </c>
      <c r="Y194" s="98">
        <v>0</v>
      </c>
      <c r="Z194" s="98">
        <v>0</v>
      </c>
      <c r="AA194" s="98">
        <v>0</v>
      </c>
      <c r="AB194" s="98">
        <v>0</v>
      </c>
      <c r="AC194" s="98">
        <v>0</v>
      </c>
      <c r="AD194" s="98">
        <v>0</v>
      </c>
      <c r="AE194" s="98">
        <v>0</v>
      </c>
      <c r="AF194" s="98">
        <v>0</v>
      </c>
      <c r="AG194" s="98">
        <v>0</v>
      </c>
      <c r="AH194" s="98">
        <v>0</v>
      </c>
      <c r="AI194" s="98">
        <v>0</v>
      </c>
      <c r="AJ194" s="98">
        <v>0</v>
      </c>
    </row>
    <row r="195" spans="1:36" s="73" customFormat="1" ht="15.6" customHeight="1">
      <c r="A195" s="42"/>
      <c r="B195" s="51"/>
      <c r="C195" s="53"/>
      <c r="D195" s="53" t="s">
        <v>145</v>
      </c>
      <c r="E195" s="51"/>
      <c r="F195" s="175" t="s">
        <v>407</v>
      </c>
      <c r="G195" s="19">
        <v>0</v>
      </c>
      <c r="H195" s="98">
        <v>0</v>
      </c>
      <c r="I195" s="98">
        <v>0</v>
      </c>
      <c r="J195" s="98">
        <v>0</v>
      </c>
      <c r="K195" s="98">
        <v>0</v>
      </c>
      <c r="L195" s="98">
        <v>0</v>
      </c>
      <c r="M195" s="98">
        <v>0</v>
      </c>
      <c r="N195" s="98">
        <v>0</v>
      </c>
      <c r="O195" s="98">
        <v>0</v>
      </c>
      <c r="P195" s="98">
        <v>0</v>
      </c>
      <c r="Q195" s="98">
        <v>0</v>
      </c>
      <c r="R195" s="98">
        <v>0</v>
      </c>
      <c r="S195" s="98">
        <v>0</v>
      </c>
      <c r="T195" s="98">
        <v>0</v>
      </c>
      <c r="U195" s="98">
        <v>0</v>
      </c>
      <c r="V195" s="98">
        <v>0</v>
      </c>
      <c r="W195" s="98">
        <v>0</v>
      </c>
      <c r="X195" s="98">
        <v>0</v>
      </c>
      <c r="Y195" s="98">
        <v>0</v>
      </c>
      <c r="Z195" s="98">
        <v>0</v>
      </c>
      <c r="AA195" s="98">
        <v>0</v>
      </c>
      <c r="AB195" s="98">
        <v>0</v>
      </c>
      <c r="AC195" s="98">
        <v>0</v>
      </c>
      <c r="AD195" s="98">
        <v>0</v>
      </c>
      <c r="AE195" s="98">
        <v>0</v>
      </c>
      <c r="AF195" s="98">
        <v>0</v>
      </c>
      <c r="AG195" s="98">
        <v>0</v>
      </c>
      <c r="AH195" s="98">
        <v>0</v>
      </c>
      <c r="AI195" s="98">
        <v>0</v>
      </c>
      <c r="AJ195" s="98">
        <v>0</v>
      </c>
    </row>
    <row r="196" spans="1:36" s="73" customFormat="1" ht="15.6" customHeight="1">
      <c r="A196" s="42"/>
      <c r="B196" s="51"/>
      <c r="C196" s="53"/>
      <c r="D196" s="53" t="s">
        <v>151</v>
      </c>
      <c r="E196" s="51"/>
      <c r="F196" s="263" t="s">
        <v>408</v>
      </c>
      <c r="G196" s="19">
        <v>0</v>
      </c>
      <c r="H196" s="98">
        <v>0</v>
      </c>
      <c r="I196" s="98">
        <v>0</v>
      </c>
      <c r="J196" s="98">
        <v>0</v>
      </c>
      <c r="K196" s="98">
        <v>0</v>
      </c>
      <c r="L196" s="98">
        <v>0</v>
      </c>
      <c r="M196" s="98">
        <v>0</v>
      </c>
      <c r="N196" s="98">
        <v>0</v>
      </c>
      <c r="O196" s="98">
        <v>0</v>
      </c>
      <c r="P196" s="98">
        <v>0</v>
      </c>
      <c r="Q196" s="98">
        <v>0</v>
      </c>
      <c r="R196" s="98">
        <v>0</v>
      </c>
      <c r="S196" s="98">
        <v>0</v>
      </c>
      <c r="T196" s="98">
        <v>0</v>
      </c>
      <c r="U196" s="98">
        <v>0</v>
      </c>
      <c r="V196" s="98">
        <v>0</v>
      </c>
      <c r="W196" s="98">
        <v>0</v>
      </c>
      <c r="X196" s="98">
        <v>0</v>
      </c>
      <c r="Y196" s="98">
        <v>0</v>
      </c>
      <c r="Z196" s="98">
        <v>0</v>
      </c>
      <c r="AA196" s="98">
        <v>0</v>
      </c>
      <c r="AB196" s="98">
        <v>0</v>
      </c>
      <c r="AC196" s="98">
        <v>0</v>
      </c>
      <c r="AD196" s="98">
        <v>0</v>
      </c>
      <c r="AE196" s="98">
        <v>0</v>
      </c>
      <c r="AF196" s="98">
        <v>0</v>
      </c>
      <c r="AG196" s="98">
        <v>0</v>
      </c>
      <c r="AH196" s="98">
        <v>0</v>
      </c>
      <c r="AI196" s="98">
        <v>0</v>
      </c>
      <c r="AJ196" s="98">
        <v>0</v>
      </c>
    </row>
    <row r="197" spans="1:36" s="73" customFormat="1" ht="15.6" customHeight="1">
      <c r="A197" s="42"/>
      <c r="B197" s="53" t="s">
        <v>152</v>
      </c>
      <c r="C197" s="51"/>
      <c r="D197" s="51"/>
      <c r="E197" s="51"/>
      <c r="F197" s="259" t="s">
        <v>7</v>
      </c>
      <c r="G197" s="260">
        <f>G198+G201+G210+G211</f>
        <v>0</v>
      </c>
      <c r="H197" s="261">
        <f t="shared" ref="H197:X197" si="58">H198+H201+H210+H211</f>
        <v>0</v>
      </c>
      <c r="I197" s="262">
        <f t="shared" si="58"/>
        <v>0</v>
      </c>
      <c r="J197" s="262">
        <f t="shared" si="58"/>
        <v>0</v>
      </c>
      <c r="K197" s="262">
        <f t="shared" si="58"/>
        <v>0</v>
      </c>
      <c r="L197" s="262">
        <f t="shared" si="58"/>
        <v>0</v>
      </c>
      <c r="M197" s="262">
        <f t="shared" si="58"/>
        <v>0</v>
      </c>
      <c r="N197" s="262">
        <f t="shared" si="58"/>
        <v>0</v>
      </c>
      <c r="O197" s="262">
        <f t="shared" si="58"/>
        <v>0</v>
      </c>
      <c r="P197" s="262">
        <f t="shared" si="58"/>
        <v>0</v>
      </c>
      <c r="Q197" s="262">
        <f t="shared" si="58"/>
        <v>0</v>
      </c>
      <c r="R197" s="262">
        <f t="shared" si="58"/>
        <v>0</v>
      </c>
      <c r="S197" s="262">
        <f t="shared" si="58"/>
        <v>0</v>
      </c>
      <c r="T197" s="262">
        <f t="shared" si="58"/>
        <v>0</v>
      </c>
      <c r="U197" s="262">
        <f t="shared" si="58"/>
        <v>0</v>
      </c>
      <c r="V197" s="262">
        <f t="shared" si="58"/>
        <v>0</v>
      </c>
      <c r="W197" s="262">
        <f t="shared" si="58"/>
        <v>0</v>
      </c>
      <c r="X197" s="262">
        <f t="shared" si="58"/>
        <v>0</v>
      </c>
      <c r="Y197" s="262">
        <f t="shared" ref="Y197:AJ197" si="59">Y198+Y201+Y210+Y211</f>
        <v>0</v>
      </c>
      <c r="Z197" s="262">
        <f t="shared" si="59"/>
        <v>0</v>
      </c>
      <c r="AA197" s="262">
        <f t="shared" si="59"/>
        <v>0</v>
      </c>
      <c r="AB197" s="262">
        <f t="shared" si="59"/>
        <v>0</v>
      </c>
      <c r="AC197" s="262">
        <f t="shared" si="59"/>
        <v>0</v>
      </c>
      <c r="AD197" s="262">
        <f t="shared" si="59"/>
        <v>0</v>
      </c>
      <c r="AE197" s="262">
        <f t="shared" si="59"/>
        <v>0</v>
      </c>
      <c r="AF197" s="262">
        <f t="shared" si="59"/>
        <v>0</v>
      </c>
      <c r="AG197" s="262">
        <f t="shared" si="59"/>
        <v>0</v>
      </c>
      <c r="AH197" s="262">
        <f t="shared" si="59"/>
        <v>0</v>
      </c>
      <c r="AI197" s="262">
        <f t="shared" si="59"/>
        <v>0</v>
      </c>
      <c r="AJ197" s="262">
        <f t="shared" si="59"/>
        <v>0</v>
      </c>
    </row>
    <row r="198" spans="1:36" s="73" customFormat="1" ht="15.6" customHeight="1">
      <c r="A198" s="42"/>
      <c r="B198" s="53"/>
      <c r="C198" s="53" t="s">
        <v>140</v>
      </c>
      <c r="D198" s="51"/>
      <c r="E198" s="51"/>
      <c r="F198" s="218" t="s">
        <v>409</v>
      </c>
      <c r="G198" s="264">
        <f>G199+G200</f>
        <v>0</v>
      </c>
      <c r="H198" s="265">
        <f t="shared" ref="H198:X198" si="60">H199+H200</f>
        <v>0</v>
      </c>
      <c r="I198" s="266">
        <f t="shared" si="60"/>
        <v>0</v>
      </c>
      <c r="J198" s="266">
        <f t="shared" si="60"/>
        <v>0</v>
      </c>
      <c r="K198" s="266">
        <f t="shared" si="60"/>
        <v>0</v>
      </c>
      <c r="L198" s="266">
        <f t="shared" si="60"/>
        <v>0</v>
      </c>
      <c r="M198" s="266">
        <f t="shared" si="60"/>
        <v>0</v>
      </c>
      <c r="N198" s="266">
        <f t="shared" si="60"/>
        <v>0</v>
      </c>
      <c r="O198" s="266">
        <f t="shared" si="60"/>
        <v>0</v>
      </c>
      <c r="P198" s="266">
        <f t="shared" si="60"/>
        <v>0</v>
      </c>
      <c r="Q198" s="266">
        <f t="shared" si="60"/>
        <v>0</v>
      </c>
      <c r="R198" s="266">
        <f t="shared" si="60"/>
        <v>0</v>
      </c>
      <c r="S198" s="266">
        <f t="shared" si="60"/>
        <v>0</v>
      </c>
      <c r="T198" s="266">
        <f t="shared" si="60"/>
        <v>0</v>
      </c>
      <c r="U198" s="266">
        <f t="shared" si="60"/>
        <v>0</v>
      </c>
      <c r="V198" s="266">
        <f t="shared" si="60"/>
        <v>0</v>
      </c>
      <c r="W198" s="266">
        <f t="shared" si="60"/>
        <v>0</v>
      </c>
      <c r="X198" s="266">
        <f t="shared" si="60"/>
        <v>0</v>
      </c>
      <c r="Y198" s="266">
        <f t="shared" ref="Y198:AJ198" si="61">Y199+Y200</f>
        <v>0</v>
      </c>
      <c r="Z198" s="266">
        <f t="shared" si="61"/>
        <v>0</v>
      </c>
      <c r="AA198" s="266">
        <f t="shared" si="61"/>
        <v>0</v>
      </c>
      <c r="AB198" s="266">
        <f t="shared" si="61"/>
        <v>0</v>
      </c>
      <c r="AC198" s="266">
        <f t="shared" si="61"/>
        <v>0</v>
      </c>
      <c r="AD198" s="266">
        <f t="shared" si="61"/>
        <v>0</v>
      </c>
      <c r="AE198" s="266">
        <f t="shared" si="61"/>
        <v>0</v>
      </c>
      <c r="AF198" s="266">
        <f t="shared" si="61"/>
        <v>0</v>
      </c>
      <c r="AG198" s="266">
        <f t="shared" si="61"/>
        <v>0</v>
      </c>
      <c r="AH198" s="266">
        <f t="shared" si="61"/>
        <v>0</v>
      </c>
      <c r="AI198" s="266">
        <f t="shared" si="61"/>
        <v>0</v>
      </c>
      <c r="AJ198" s="266">
        <f t="shared" si="61"/>
        <v>0</v>
      </c>
    </row>
    <row r="199" spans="1:36" s="73" customFormat="1" ht="15.6" customHeight="1">
      <c r="A199" s="42"/>
      <c r="B199" s="53"/>
      <c r="C199" s="51"/>
      <c r="D199" s="53" t="s">
        <v>140</v>
      </c>
      <c r="E199" s="51"/>
      <c r="F199" s="174" t="s">
        <v>64</v>
      </c>
      <c r="G199" s="18">
        <v>0</v>
      </c>
      <c r="H199" s="97">
        <v>0</v>
      </c>
      <c r="I199" s="97">
        <v>0</v>
      </c>
      <c r="J199" s="97">
        <v>0</v>
      </c>
      <c r="K199" s="97">
        <v>0</v>
      </c>
      <c r="L199" s="97">
        <v>0</v>
      </c>
      <c r="M199" s="97">
        <v>0</v>
      </c>
      <c r="N199" s="97">
        <v>0</v>
      </c>
      <c r="O199" s="97">
        <v>0</v>
      </c>
      <c r="P199" s="97">
        <v>0</v>
      </c>
      <c r="Q199" s="97">
        <v>0</v>
      </c>
      <c r="R199" s="97">
        <v>0</v>
      </c>
      <c r="S199" s="97">
        <v>0</v>
      </c>
      <c r="T199" s="97">
        <v>0</v>
      </c>
      <c r="U199" s="97">
        <v>0</v>
      </c>
      <c r="V199" s="97">
        <v>0</v>
      </c>
      <c r="W199" s="97">
        <v>0</v>
      </c>
      <c r="X199" s="97">
        <v>0</v>
      </c>
      <c r="Y199" s="97">
        <v>0</v>
      </c>
      <c r="Z199" s="97">
        <v>0</v>
      </c>
      <c r="AA199" s="97">
        <v>0</v>
      </c>
      <c r="AB199" s="97">
        <v>0</v>
      </c>
      <c r="AC199" s="97">
        <v>0</v>
      </c>
      <c r="AD199" s="97">
        <v>0</v>
      </c>
      <c r="AE199" s="97">
        <v>0</v>
      </c>
      <c r="AF199" s="97">
        <v>0</v>
      </c>
      <c r="AG199" s="97">
        <v>0</v>
      </c>
      <c r="AH199" s="97">
        <v>0</v>
      </c>
      <c r="AI199" s="97">
        <v>0</v>
      </c>
      <c r="AJ199" s="97">
        <v>0</v>
      </c>
    </row>
    <row r="200" spans="1:36" s="73" customFormat="1" ht="15.6" customHeight="1">
      <c r="A200" s="42"/>
      <c r="B200" s="53"/>
      <c r="C200" s="51"/>
      <c r="D200" s="53" t="s">
        <v>142</v>
      </c>
      <c r="E200" s="51"/>
      <c r="F200" s="174" t="s">
        <v>65</v>
      </c>
      <c r="G200" s="18">
        <v>0</v>
      </c>
      <c r="H200" s="97">
        <v>0</v>
      </c>
      <c r="I200" s="97">
        <v>0</v>
      </c>
      <c r="J200" s="97">
        <v>0</v>
      </c>
      <c r="K200" s="97">
        <v>0</v>
      </c>
      <c r="L200" s="97">
        <v>0</v>
      </c>
      <c r="M200" s="97">
        <v>0</v>
      </c>
      <c r="N200" s="97">
        <v>0</v>
      </c>
      <c r="O200" s="97">
        <v>0</v>
      </c>
      <c r="P200" s="97">
        <v>0</v>
      </c>
      <c r="Q200" s="97">
        <v>0</v>
      </c>
      <c r="R200" s="97">
        <v>0</v>
      </c>
      <c r="S200" s="97">
        <v>0</v>
      </c>
      <c r="T200" s="97">
        <v>0</v>
      </c>
      <c r="U200" s="97">
        <v>0</v>
      </c>
      <c r="V200" s="97">
        <v>0</v>
      </c>
      <c r="W200" s="97">
        <v>0</v>
      </c>
      <c r="X200" s="97">
        <v>0</v>
      </c>
      <c r="Y200" s="97">
        <v>0</v>
      </c>
      <c r="Z200" s="97">
        <v>0</v>
      </c>
      <c r="AA200" s="97">
        <v>0</v>
      </c>
      <c r="AB200" s="97">
        <v>0</v>
      </c>
      <c r="AC200" s="97">
        <v>0</v>
      </c>
      <c r="AD200" s="97">
        <v>0</v>
      </c>
      <c r="AE200" s="97">
        <v>0</v>
      </c>
      <c r="AF200" s="97">
        <v>0</v>
      </c>
      <c r="AG200" s="97">
        <v>0</v>
      </c>
      <c r="AH200" s="97">
        <v>0</v>
      </c>
      <c r="AI200" s="97">
        <v>0</v>
      </c>
      <c r="AJ200" s="97">
        <v>0</v>
      </c>
    </row>
    <row r="201" spans="1:36" s="73" customFormat="1" ht="15.6" customHeight="1">
      <c r="A201" s="42"/>
      <c r="B201" s="53"/>
      <c r="C201" s="53" t="s">
        <v>143</v>
      </c>
      <c r="D201" s="51"/>
      <c r="E201" s="51"/>
      <c r="F201" s="218" t="s">
        <v>410</v>
      </c>
      <c r="G201" s="267">
        <f>G202+G203+G204+G205+G206+G207+G208+G209</f>
        <v>0</v>
      </c>
      <c r="H201" s="268">
        <f t="shared" ref="H201:X201" si="62">H202+H203+H204+H205+H206+H207+H208+H209</f>
        <v>0</v>
      </c>
      <c r="I201" s="269">
        <f t="shared" si="62"/>
        <v>0</v>
      </c>
      <c r="J201" s="269">
        <f t="shared" si="62"/>
        <v>0</v>
      </c>
      <c r="K201" s="269">
        <f t="shared" si="62"/>
        <v>0</v>
      </c>
      <c r="L201" s="269">
        <f t="shared" si="62"/>
        <v>0</v>
      </c>
      <c r="M201" s="269">
        <f t="shared" si="62"/>
        <v>0</v>
      </c>
      <c r="N201" s="269">
        <f t="shared" si="62"/>
        <v>0</v>
      </c>
      <c r="O201" s="269">
        <f t="shared" si="62"/>
        <v>0</v>
      </c>
      <c r="P201" s="269">
        <f t="shared" si="62"/>
        <v>0</v>
      </c>
      <c r="Q201" s="269">
        <f t="shared" si="62"/>
        <v>0</v>
      </c>
      <c r="R201" s="269">
        <f t="shared" si="62"/>
        <v>0</v>
      </c>
      <c r="S201" s="269">
        <f t="shared" si="62"/>
        <v>0</v>
      </c>
      <c r="T201" s="269">
        <f t="shared" si="62"/>
        <v>0</v>
      </c>
      <c r="U201" s="269">
        <f t="shared" si="62"/>
        <v>0</v>
      </c>
      <c r="V201" s="269">
        <f t="shared" si="62"/>
        <v>0</v>
      </c>
      <c r="W201" s="269">
        <f t="shared" si="62"/>
        <v>0</v>
      </c>
      <c r="X201" s="269">
        <f t="shared" si="62"/>
        <v>0</v>
      </c>
      <c r="Y201" s="269">
        <f t="shared" ref="Y201:AJ201" si="63">Y202+Y203+Y204+Y205+Y206+Y207+Y208+Y209</f>
        <v>0</v>
      </c>
      <c r="Z201" s="269">
        <f t="shared" si="63"/>
        <v>0</v>
      </c>
      <c r="AA201" s="269">
        <f t="shared" si="63"/>
        <v>0</v>
      </c>
      <c r="AB201" s="269">
        <f t="shared" si="63"/>
        <v>0</v>
      </c>
      <c r="AC201" s="269">
        <f t="shared" si="63"/>
        <v>0</v>
      </c>
      <c r="AD201" s="269">
        <f t="shared" si="63"/>
        <v>0</v>
      </c>
      <c r="AE201" s="269">
        <f t="shared" si="63"/>
        <v>0</v>
      </c>
      <c r="AF201" s="269">
        <f t="shared" si="63"/>
        <v>0</v>
      </c>
      <c r="AG201" s="269">
        <f t="shared" si="63"/>
        <v>0</v>
      </c>
      <c r="AH201" s="269">
        <f t="shared" si="63"/>
        <v>0</v>
      </c>
      <c r="AI201" s="269">
        <f t="shared" si="63"/>
        <v>0</v>
      </c>
      <c r="AJ201" s="269">
        <f t="shared" si="63"/>
        <v>0</v>
      </c>
    </row>
    <row r="202" spans="1:36" s="73" customFormat="1" ht="15.6" customHeight="1">
      <c r="A202" s="42"/>
      <c r="B202" s="53"/>
      <c r="C202" s="53"/>
      <c r="D202" s="53" t="s">
        <v>140</v>
      </c>
      <c r="E202" s="51"/>
      <c r="F202" s="163" t="s">
        <v>373</v>
      </c>
      <c r="G202" s="18">
        <v>0</v>
      </c>
      <c r="H202" s="97">
        <v>0</v>
      </c>
      <c r="I202" s="97">
        <v>0</v>
      </c>
      <c r="J202" s="97">
        <v>0</v>
      </c>
      <c r="K202" s="97">
        <v>0</v>
      </c>
      <c r="L202" s="97">
        <v>0</v>
      </c>
      <c r="M202" s="97">
        <v>0</v>
      </c>
      <c r="N202" s="97">
        <v>0</v>
      </c>
      <c r="O202" s="97">
        <v>0</v>
      </c>
      <c r="P202" s="97">
        <v>0</v>
      </c>
      <c r="Q202" s="97">
        <v>0</v>
      </c>
      <c r="R202" s="97">
        <v>0</v>
      </c>
      <c r="S202" s="97">
        <v>0</v>
      </c>
      <c r="T202" s="97">
        <v>0</v>
      </c>
      <c r="U202" s="97">
        <v>0</v>
      </c>
      <c r="V202" s="97">
        <v>0</v>
      </c>
      <c r="W202" s="97">
        <v>0</v>
      </c>
      <c r="X202" s="97">
        <v>0</v>
      </c>
      <c r="Y202" s="97">
        <v>0</v>
      </c>
      <c r="Z202" s="97">
        <v>0</v>
      </c>
      <c r="AA202" s="97">
        <v>0</v>
      </c>
      <c r="AB202" s="97">
        <v>0</v>
      </c>
      <c r="AC202" s="97">
        <v>0</v>
      </c>
      <c r="AD202" s="97">
        <v>0</v>
      </c>
      <c r="AE202" s="97">
        <v>0</v>
      </c>
      <c r="AF202" s="97">
        <v>0</v>
      </c>
      <c r="AG202" s="97">
        <v>0</v>
      </c>
      <c r="AH202" s="97">
        <v>0</v>
      </c>
      <c r="AI202" s="97">
        <v>0</v>
      </c>
      <c r="AJ202" s="97">
        <v>0</v>
      </c>
    </row>
    <row r="203" spans="1:36" s="73" customFormat="1" ht="15.6" customHeight="1">
      <c r="A203" s="42"/>
      <c r="B203" s="53"/>
      <c r="C203" s="53"/>
      <c r="D203" s="53" t="s">
        <v>142</v>
      </c>
      <c r="E203" s="51"/>
      <c r="F203" s="163" t="s">
        <v>374</v>
      </c>
      <c r="G203" s="18">
        <v>0</v>
      </c>
      <c r="H203" s="97">
        <v>0</v>
      </c>
      <c r="I203" s="97">
        <v>0</v>
      </c>
      <c r="J203" s="97">
        <v>0</v>
      </c>
      <c r="K203" s="97">
        <v>0</v>
      </c>
      <c r="L203" s="97">
        <v>0</v>
      </c>
      <c r="M203" s="97">
        <v>0</v>
      </c>
      <c r="N203" s="97">
        <v>0</v>
      </c>
      <c r="O203" s="97">
        <v>0</v>
      </c>
      <c r="P203" s="97">
        <v>0</v>
      </c>
      <c r="Q203" s="97">
        <v>0</v>
      </c>
      <c r="R203" s="97">
        <v>0</v>
      </c>
      <c r="S203" s="97">
        <v>0</v>
      </c>
      <c r="T203" s="97">
        <v>0</v>
      </c>
      <c r="U203" s="97">
        <v>0</v>
      </c>
      <c r="V203" s="97">
        <v>0</v>
      </c>
      <c r="W203" s="97">
        <v>0</v>
      </c>
      <c r="X203" s="97">
        <v>0</v>
      </c>
      <c r="Y203" s="97">
        <v>0</v>
      </c>
      <c r="Z203" s="97">
        <v>0</v>
      </c>
      <c r="AA203" s="97">
        <v>0</v>
      </c>
      <c r="AB203" s="97">
        <v>0</v>
      </c>
      <c r="AC203" s="97">
        <v>0</v>
      </c>
      <c r="AD203" s="97">
        <v>0</v>
      </c>
      <c r="AE203" s="97">
        <v>0</v>
      </c>
      <c r="AF203" s="97">
        <v>0</v>
      </c>
      <c r="AG203" s="97">
        <v>0</v>
      </c>
      <c r="AH203" s="97">
        <v>0</v>
      </c>
      <c r="AI203" s="97">
        <v>0</v>
      </c>
      <c r="AJ203" s="97">
        <v>0</v>
      </c>
    </row>
    <row r="204" spans="1:36" s="73" customFormat="1" ht="15.6" customHeight="1">
      <c r="A204" s="42"/>
      <c r="B204" s="53"/>
      <c r="C204" s="53"/>
      <c r="D204" s="53" t="s">
        <v>143</v>
      </c>
      <c r="E204" s="51"/>
      <c r="F204" s="163" t="s">
        <v>375</v>
      </c>
      <c r="G204" s="18">
        <v>0</v>
      </c>
      <c r="H204" s="97">
        <v>0</v>
      </c>
      <c r="I204" s="97">
        <v>0</v>
      </c>
      <c r="J204" s="97">
        <v>0</v>
      </c>
      <c r="K204" s="97">
        <v>0</v>
      </c>
      <c r="L204" s="97">
        <v>0</v>
      </c>
      <c r="M204" s="97">
        <v>0</v>
      </c>
      <c r="N204" s="97">
        <v>0</v>
      </c>
      <c r="O204" s="97">
        <v>0</v>
      </c>
      <c r="P204" s="97">
        <v>0</v>
      </c>
      <c r="Q204" s="97">
        <v>0</v>
      </c>
      <c r="R204" s="97">
        <v>0</v>
      </c>
      <c r="S204" s="97">
        <v>0</v>
      </c>
      <c r="T204" s="97">
        <v>0</v>
      </c>
      <c r="U204" s="97">
        <v>0</v>
      </c>
      <c r="V204" s="97">
        <v>0</v>
      </c>
      <c r="W204" s="97">
        <v>0</v>
      </c>
      <c r="X204" s="97">
        <v>0</v>
      </c>
      <c r="Y204" s="97">
        <v>0</v>
      </c>
      <c r="Z204" s="97">
        <v>0</v>
      </c>
      <c r="AA204" s="97">
        <v>0</v>
      </c>
      <c r="AB204" s="97">
        <v>0</v>
      </c>
      <c r="AC204" s="97">
        <v>0</v>
      </c>
      <c r="AD204" s="97">
        <v>0</v>
      </c>
      <c r="AE204" s="97">
        <v>0</v>
      </c>
      <c r="AF204" s="97">
        <v>0</v>
      </c>
      <c r="AG204" s="97">
        <v>0</v>
      </c>
      <c r="AH204" s="97">
        <v>0</v>
      </c>
      <c r="AI204" s="97">
        <v>0</v>
      </c>
      <c r="AJ204" s="97">
        <v>0</v>
      </c>
    </row>
    <row r="205" spans="1:36" s="73" customFormat="1" ht="15.6" customHeight="1">
      <c r="A205" s="42"/>
      <c r="B205" s="53"/>
      <c r="C205" s="53"/>
      <c r="D205" s="53" t="s">
        <v>144</v>
      </c>
      <c r="E205" s="51"/>
      <c r="F205" s="163" t="s">
        <v>376</v>
      </c>
      <c r="G205" s="18">
        <v>0</v>
      </c>
      <c r="H205" s="97">
        <v>0</v>
      </c>
      <c r="I205" s="97">
        <v>0</v>
      </c>
      <c r="J205" s="97">
        <v>0</v>
      </c>
      <c r="K205" s="97">
        <v>0</v>
      </c>
      <c r="L205" s="97">
        <v>0</v>
      </c>
      <c r="M205" s="97">
        <v>0</v>
      </c>
      <c r="N205" s="97">
        <v>0</v>
      </c>
      <c r="O205" s="97">
        <v>0</v>
      </c>
      <c r="P205" s="97">
        <v>0</v>
      </c>
      <c r="Q205" s="97">
        <v>0</v>
      </c>
      <c r="R205" s="97">
        <v>0</v>
      </c>
      <c r="S205" s="97">
        <v>0</v>
      </c>
      <c r="T205" s="97">
        <v>0</v>
      </c>
      <c r="U205" s="97">
        <v>0</v>
      </c>
      <c r="V205" s="97">
        <v>0</v>
      </c>
      <c r="W205" s="97">
        <v>0</v>
      </c>
      <c r="X205" s="97">
        <v>0</v>
      </c>
      <c r="Y205" s="97">
        <v>0</v>
      </c>
      <c r="Z205" s="97">
        <v>0</v>
      </c>
      <c r="AA205" s="97">
        <v>0</v>
      </c>
      <c r="AB205" s="97">
        <v>0</v>
      </c>
      <c r="AC205" s="97">
        <v>0</v>
      </c>
      <c r="AD205" s="97">
        <v>0</v>
      </c>
      <c r="AE205" s="97">
        <v>0</v>
      </c>
      <c r="AF205" s="97">
        <v>0</v>
      </c>
      <c r="AG205" s="97">
        <v>0</v>
      </c>
      <c r="AH205" s="97">
        <v>0</v>
      </c>
      <c r="AI205" s="97">
        <v>0</v>
      </c>
      <c r="AJ205" s="97">
        <v>0</v>
      </c>
    </row>
    <row r="206" spans="1:36" s="73" customFormat="1" ht="15.6" customHeight="1">
      <c r="A206" s="42"/>
      <c r="B206" s="53"/>
      <c r="C206" s="53"/>
      <c r="D206" s="53" t="s">
        <v>145</v>
      </c>
      <c r="E206" s="51"/>
      <c r="F206" s="163" t="s">
        <v>377</v>
      </c>
      <c r="G206" s="18">
        <v>0</v>
      </c>
      <c r="H206" s="97">
        <v>0</v>
      </c>
      <c r="I206" s="97">
        <v>0</v>
      </c>
      <c r="J206" s="97">
        <v>0</v>
      </c>
      <c r="K206" s="97">
        <v>0</v>
      </c>
      <c r="L206" s="97">
        <v>0</v>
      </c>
      <c r="M206" s="97">
        <v>0</v>
      </c>
      <c r="N206" s="97">
        <v>0</v>
      </c>
      <c r="O206" s="97">
        <v>0</v>
      </c>
      <c r="P206" s="97">
        <v>0</v>
      </c>
      <c r="Q206" s="97">
        <v>0</v>
      </c>
      <c r="R206" s="97">
        <v>0</v>
      </c>
      <c r="S206" s="97">
        <v>0</v>
      </c>
      <c r="T206" s="97">
        <v>0</v>
      </c>
      <c r="U206" s="97">
        <v>0</v>
      </c>
      <c r="V206" s="97">
        <v>0</v>
      </c>
      <c r="W206" s="97">
        <v>0</v>
      </c>
      <c r="X206" s="97">
        <v>0</v>
      </c>
      <c r="Y206" s="97">
        <v>0</v>
      </c>
      <c r="Z206" s="97">
        <v>0</v>
      </c>
      <c r="AA206" s="97">
        <v>0</v>
      </c>
      <c r="AB206" s="97">
        <v>0</v>
      </c>
      <c r="AC206" s="97">
        <v>0</v>
      </c>
      <c r="AD206" s="97">
        <v>0</v>
      </c>
      <c r="AE206" s="97">
        <v>0</v>
      </c>
      <c r="AF206" s="97">
        <v>0</v>
      </c>
      <c r="AG206" s="97">
        <v>0</v>
      </c>
      <c r="AH206" s="97">
        <v>0</v>
      </c>
      <c r="AI206" s="97">
        <v>0</v>
      </c>
      <c r="AJ206" s="97">
        <v>0</v>
      </c>
    </row>
    <row r="207" spans="1:36" s="73" customFormat="1" ht="15.6" customHeight="1">
      <c r="A207" s="42"/>
      <c r="B207" s="53"/>
      <c r="C207" s="53"/>
      <c r="D207" s="53" t="s">
        <v>151</v>
      </c>
      <c r="E207" s="51"/>
      <c r="F207" s="163" t="s">
        <v>378</v>
      </c>
      <c r="G207" s="18">
        <v>0</v>
      </c>
      <c r="H207" s="97">
        <v>0</v>
      </c>
      <c r="I207" s="97">
        <v>0</v>
      </c>
      <c r="J207" s="97">
        <v>0</v>
      </c>
      <c r="K207" s="97">
        <v>0</v>
      </c>
      <c r="L207" s="97">
        <v>0</v>
      </c>
      <c r="M207" s="97">
        <v>0</v>
      </c>
      <c r="N207" s="97">
        <v>0</v>
      </c>
      <c r="O207" s="97">
        <v>0</v>
      </c>
      <c r="P207" s="97">
        <v>0</v>
      </c>
      <c r="Q207" s="97">
        <v>0</v>
      </c>
      <c r="R207" s="97">
        <v>0</v>
      </c>
      <c r="S207" s="97">
        <v>0</v>
      </c>
      <c r="T207" s="97">
        <v>0</v>
      </c>
      <c r="U207" s="97">
        <v>0</v>
      </c>
      <c r="V207" s="97">
        <v>0</v>
      </c>
      <c r="W207" s="97">
        <v>0</v>
      </c>
      <c r="X207" s="97">
        <v>0</v>
      </c>
      <c r="Y207" s="97">
        <v>0</v>
      </c>
      <c r="Z207" s="97">
        <v>0</v>
      </c>
      <c r="AA207" s="97">
        <v>0</v>
      </c>
      <c r="AB207" s="97">
        <v>0</v>
      </c>
      <c r="AC207" s="97">
        <v>0</v>
      </c>
      <c r="AD207" s="97">
        <v>0</v>
      </c>
      <c r="AE207" s="97">
        <v>0</v>
      </c>
      <c r="AF207" s="97">
        <v>0</v>
      </c>
      <c r="AG207" s="97">
        <v>0</v>
      </c>
      <c r="AH207" s="97">
        <v>0</v>
      </c>
      <c r="AI207" s="97">
        <v>0</v>
      </c>
      <c r="AJ207" s="97">
        <v>0</v>
      </c>
    </row>
    <row r="208" spans="1:36" s="73" customFormat="1" ht="15.6" customHeight="1">
      <c r="A208" s="42"/>
      <c r="B208" s="53"/>
      <c r="C208" s="53"/>
      <c r="D208" s="53" t="s">
        <v>146</v>
      </c>
      <c r="E208" s="51"/>
      <c r="F208" s="163" t="s">
        <v>379</v>
      </c>
      <c r="G208" s="18">
        <v>0</v>
      </c>
      <c r="H208" s="97">
        <v>0</v>
      </c>
      <c r="I208" s="97">
        <v>0</v>
      </c>
      <c r="J208" s="97">
        <v>0</v>
      </c>
      <c r="K208" s="97">
        <v>0</v>
      </c>
      <c r="L208" s="97">
        <v>0</v>
      </c>
      <c r="M208" s="97">
        <v>0</v>
      </c>
      <c r="N208" s="97">
        <v>0</v>
      </c>
      <c r="O208" s="97">
        <v>0</v>
      </c>
      <c r="P208" s="97">
        <v>0</v>
      </c>
      <c r="Q208" s="97">
        <v>0</v>
      </c>
      <c r="R208" s="97">
        <v>0</v>
      </c>
      <c r="S208" s="97">
        <v>0</v>
      </c>
      <c r="T208" s="97">
        <v>0</v>
      </c>
      <c r="U208" s="97">
        <v>0</v>
      </c>
      <c r="V208" s="97">
        <v>0</v>
      </c>
      <c r="W208" s="97">
        <v>0</v>
      </c>
      <c r="X208" s="97">
        <v>0</v>
      </c>
      <c r="Y208" s="97">
        <v>0</v>
      </c>
      <c r="Z208" s="97">
        <v>0</v>
      </c>
      <c r="AA208" s="97">
        <v>0</v>
      </c>
      <c r="AB208" s="97">
        <v>0</v>
      </c>
      <c r="AC208" s="97">
        <v>0</v>
      </c>
      <c r="AD208" s="97">
        <v>0</v>
      </c>
      <c r="AE208" s="97">
        <v>0</v>
      </c>
      <c r="AF208" s="97">
        <v>0</v>
      </c>
      <c r="AG208" s="97">
        <v>0</v>
      </c>
      <c r="AH208" s="97">
        <v>0</v>
      </c>
      <c r="AI208" s="97">
        <v>0</v>
      </c>
      <c r="AJ208" s="97">
        <v>0</v>
      </c>
    </row>
    <row r="209" spans="1:36" s="73" customFormat="1" ht="15.6" customHeight="1">
      <c r="A209" s="42"/>
      <c r="B209" s="53"/>
      <c r="C209" s="51"/>
      <c r="D209" s="53" t="s">
        <v>152</v>
      </c>
      <c r="E209" s="51"/>
      <c r="F209" s="204" t="s">
        <v>141</v>
      </c>
      <c r="G209" s="18">
        <v>0</v>
      </c>
      <c r="H209" s="97">
        <v>0</v>
      </c>
      <c r="I209" s="97">
        <v>0</v>
      </c>
      <c r="J209" s="97">
        <v>0</v>
      </c>
      <c r="K209" s="97">
        <v>0</v>
      </c>
      <c r="L209" s="97">
        <v>0</v>
      </c>
      <c r="M209" s="97">
        <v>0</v>
      </c>
      <c r="N209" s="97">
        <v>0</v>
      </c>
      <c r="O209" s="97">
        <v>0</v>
      </c>
      <c r="P209" s="97">
        <v>0</v>
      </c>
      <c r="Q209" s="97">
        <v>0</v>
      </c>
      <c r="R209" s="97">
        <v>0</v>
      </c>
      <c r="S209" s="97">
        <v>0</v>
      </c>
      <c r="T209" s="97">
        <v>0</v>
      </c>
      <c r="U209" s="97">
        <v>0</v>
      </c>
      <c r="V209" s="97">
        <v>0</v>
      </c>
      <c r="W209" s="97">
        <v>0</v>
      </c>
      <c r="X209" s="97">
        <v>0</v>
      </c>
      <c r="Y209" s="97">
        <v>0</v>
      </c>
      <c r="Z209" s="97">
        <v>0</v>
      </c>
      <c r="AA209" s="97">
        <v>0</v>
      </c>
      <c r="AB209" s="97">
        <v>0</v>
      </c>
      <c r="AC209" s="97">
        <v>0</v>
      </c>
      <c r="AD209" s="97">
        <v>0</v>
      </c>
      <c r="AE209" s="97">
        <v>0</v>
      </c>
      <c r="AF209" s="97">
        <v>0</v>
      </c>
      <c r="AG209" s="97">
        <v>0</v>
      </c>
      <c r="AH209" s="97">
        <v>0</v>
      </c>
      <c r="AI209" s="97">
        <v>0</v>
      </c>
      <c r="AJ209" s="97">
        <v>0</v>
      </c>
    </row>
    <row r="210" spans="1:36" s="73" customFormat="1" ht="15.6" customHeight="1">
      <c r="A210" s="42"/>
      <c r="B210" s="53"/>
      <c r="C210" s="53" t="s">
        <v>146</v>
      </c>
      <c r="D210" s="53"/>
      <c r="E210" s="51"/>
      <c r="F210" s="218" t="s">
        <v>67</v>
      </c>
      <c r="G210" s="20">
        <v>0</v>
      </c>
      <c r="H210" s="99">
        <v>0</v>
      </c>
      <c r="I210" s="99">
        <v>0</v>
      </c>
      <c r="J210" s="99">
        <v>0</v>
      </c>
      <c r="K210" s="99">
        <v>0</v>
      </c>
      <c r="L210" s="99">
        <v>0</v>
      </c>
      <c r="M210" s="99">
        <v>0</v>
      </c>
      <c r="N210" s="99">
        <v>0</v>
      </c>
      <c r="O210" s="99">
        <v>0</v>
      </c>
      <c r="P210" s="99">
        <v>0</v>
      </c>
      <c r="Q210" s="99">
        <v>0</v>
      </c>
      <c r="R210" s="99">
        <v>0</v>
      </c>
      <c r="S210" s="99">
        <v>0</v>
      </c>
      <c r="T210" s="99">
        <v>0</v>
      </c>
      <c r="U210" s="99">
        <v>0</v>
      </c>
      <c r="V210" s="99">
        <v>0</v>
      </c>
      <c r="W210" s="99">
        <v>0</v>
      </c>
      <c r="X210" s="99">
        <v>0</v>
      </c>
      <c r="Y210" s="99">
        <v>0</v>
      </c>
      <c r="Z210" s="99">
        <v>0</v>
      </c>
      <c r="AA210" s="99">
        <v>0</v>
      </c>
      <c r="AB210" s="99">
        <v>0</v>
      </c>
      <c r="AC210" s="99">
        <v>0</v>
      </c>
      <c r="AD210" s="99">
        <v>0</v>
      </c>
      <c r="AE210" s="99">
        <v>0</v>
      </c>
      <c r="AF210" s="99">
        <v>0</v>
      </c>
      <c r="AG210" s="99">
        <v>0</v>
      </c>
      <c r="AH210" s="99">
        <v>0</v>
      </c>
      <c r="AI210" s="99">
        <v>0</v>
      </c>
      <c r="AJ210" s="99">
        <v>0</v>
      </c>
    </row>
    <row r="211" spans="1:36" s="73" customFormat="1" ht="15.6" customHeight="1">
      <c r="A211" s="42"/>
      <c r="B211" s="53"/>
      <c r="C211" s="53" t="s">
        <v>152</v>
      </c>
      <c r="D211" s="53"/>
      <c r="E211" s="51"/>
      <c r="F211" s="270" t="s">
        <v>68</v>
      </c>
      <c r="G211" s="20">
        <v>0</v>
      </c>
      <c r="H211" s="99">
        <v>0</v>
      </c>
      <c r="I211" s="99">
        <v>0</v>
      </c>
      <c r="J211" s="99">
        <v>0</v>
      </c>
      <c r="K211" s="99">
        <v>0</v>
      </c>
      <c r="L211" s="99">
        <v>0</v>
      </c>
      <c r="M211" s="99">
        <v>0</v>
      </c>
      <c r="N211" s="99">
        <v>0</v>
      </c>
      <c r="O211" s="99">
        <v>0</v>
      </c>
      <c r="P211" s="99">
        <v>0</v>
      </c>
      <c r="Q211" s="99">
        <v>0</v>
      </c>
      <c r="R211" s="99">
        <v>0</v>
      </c>
      <c r="S211" s="99">
        <v>0</v>
      </c>
      <c r="T211" s="99">
        <v>0</v>
      </c>
      <c r="U211" s="99">
        <v>0</v>
      </c>
      <c r="V211" s="99">
        <v>0</v>
      </c>
      <c r="W211" s="99">
        <v>0</v>
      </c>
      <c r="X211" s="99">
        <v>0</v>
      </c>
      <c r="Y211" s="99">
        <v>0</v>
      </c>
      <c r="Z211" s="99">
        <v>0</v>
      </c>
      <c r="AA211" s="99">
        <v>0</v>
      </c>
      <c r="AB211" s="99">
        <v>0</v>
      </c>
      <c r="AC211" s="99">
        <v>0</v>
      </c>
      <c r="AD211" s="99">
        <v>0</v>
      </c>
      <c r="AE211" s="99">
        <v>0</v>
      </c>
      <c r="AF211" s="99">
        <v>0</v>
      </c>
      <c r="AG211" s="99">
        <v>0</v>
      </c>
      <c r="AH211" s="99">
        <v>0</v>
      </c>
      <c r="AI211" s="99">
        <v>0</v>
      </c>
      <c r="AJ211" s="99">
        <v>0</v>
      </c>
    </row>
    <row r="212" spans="1:36" s="73" customFormat="1" ht="15.6" customHeight="1">
      <c r="A212" s="42"/>
      <c r="B212" s="53" t="s">
        <v>297</v>
      </c>
      <c r="C212" s="51"/>
      <c r="D212" s="51"/>
      <c r="E212" s="51"/>
      <c r="F212" s="222" t="s">
        <v>73</v>
      </c>
      <c r="G212" s="267">
        <f>G213+G214+G215+G216+G217+G218+G219</f>
        <v>0</v>
      </c>
      <c r="H212" s="268">
        <f t="shared" ref="H212:X212" si="64">H213+H214+H215+H216+H217+H218+H219</f>
        <v>0</v>
      </c>
      <c r="I212" s="269">
        <f t="shared" si="64"/>
        <v>0</v>
      </c>
      <c r="J212" s="269">
        <f t="shared" si="64"/>
        <v>0</v>
      </c>
      <c r="K212" s="269">
        <f t="shared" si="64"/>
        <v>0</v>
      </c>
      <c r="L212" s="269">
        <f t="shared" si="64"/>
        <v>0</v>
      </c>
      <c r="M212" s="269">
        <f t="shared" si="64"/>
        <v>0</v>
      </c>
      <c r="N212" s="269">
        <f t="shared" si="64"/>
        <v>0</v>
      </c>
      <c r="O212" s="269">
        <f t="shared" si="64"/>
        <v>0</v>
      </c>
      <c r="P212" s="269">
        <f t="shared" si="64"/>
        <v>0</v>
      </c>
      <c r="Q212" s="269">
        <f t="shared" si="64"/>
        <v>0</v>
      </c>
      <c r="R212" s="269">
        <f t="shared" si="64"/>
        <v>0</v>
      </c>
      <c r="S212" s="269">
        <f t="shared" si="64"/>
        <v>0</v>
      </c>
      <c r="T212" s="269">
        <f t="shared" si="64"/>
        <v>0</v>
      </c>
      <c r="U212" s="269">
        <f t="shared" si="64"/>
        <v>0</v>
      </c>
      <c r="V212" s="269">
        <f t="shared" si="64"/>
        <v>0</v>
      </c>
      <c r="W212" s="269">
        <f t="shared" si="64"/>
        <v>0</v>
      </c>
      <c r="X212" s="269">
        <f t="shared" si="64"/>
        <v>0</v>
      </c>
      <c r="Y212" s="269">
        <f t="shared" ref="Y212:AJ212" si="65">Y213+Y214+Y215+Y216+Y217+Y218+Y219</f>
        <v>0</v>
      </c>
      <c r="Z212" s="269">
        <f t="shared" si="65"/>
        <v>0</v>
      </c>
      <c r="AA212" s="269">
        <f t="shared" si="65"/>
        <v>0</v>
      </c>
      <c r="AB212" s="269">
        <f t="shared" si="65"/>
        <v>0</v>
      </c>
      <c r="AC212" s="269">
        <f t="shared" si="65"/>
        <v>0</v>
      </c>
      <c r="AD212" s="269">
        <f t="shared" si="65"/>
        <v>0</v>
      </c>
      <c r="AE212" s="269">
        <f t="shared" si="65"/>
        <v>0</v>
      </c>
      <c r="AF212" s="269">
        <f t="shared" si="65"/>
        <v>0</v>
      </c>
      <c r="AG212" s="269">
        <f t="shared" si="65"/>
        <v>0</v>
      </c>
      <c r="AH212" s="269">
        <f t="shared" si="65"/>
        <v>0</v>
      </c>
      <c r="AI212" s="269">
        <f t="shared" si="65"/>
        <v>0</v>
      </c>
      <c r="AJ212" s="269">
        <f t="shared" si="65"/>
        <v>0</v>
      </c>
    </row>
    <row r="213" spans="1:36" s="73" customFormat="1" ht="15.6" customHeight="1">
      <c r="A213" s="42"/>
      <c r="B213" s="53"/>
      <c r="C213" s="53" t="s">
        <v>142</v>
      </c>
      <c r="D213" s="51"/>
      <c r="E213" s="51"/>
      <c r="F213" s="218" t="s">
        <v>411</v>
      </c>
      <c r="G213" s="18">
        <v>0</v>
      </c>
      <c r="H213" s="97">
        <v>0</v>
      </c>
      <c r="I213" s="97">
        <v>0</v>
      </c>
      <c r="J213" s="97">
        <v>0</v>
      </c>
      <c r="K213" s="97">
        <v>0</v>
      </c>
      <c r="L213" s="97">
        <v>0</v>
      </c>
      <c r="M213" s="97">
        <v>0</v>
      </c>
      <c r="N213" s="97">
        <v>0</v>
      </c>
      <c r="O213" s="97">
        <v>0</v>
      </c>
      <c r="P213" s="97">
        <v>0</v>
      </c>
      <c r="Q213" s="97">
        <v>0</v>
      </c>
      <c r="R213" s="97">
        <v>0</v>
      </c>
      <c r="S213" s="97">
        <v>0</v>
      </c>
      <c r="T213" s="97">
        <v>0</v>
      </c>
      <c r="U213" s="97">
        <v>0</v>
      </c>
      <c r="V213" s="97">
        <v>0</v>
      </c>
      <c r="W213" s="97">
        <v>0</v>
      </c>
      <c r="X213" s="97">
        <v>0</v>
      </c>
      <c r="Y213" s="97">
        <v>0</v>
      </c>
      <c r="Z213" s="97">
        <v>0</v>
      </c>
      <c r="AA213" s="97">
        <v>0</v>
      </c>
      <c r="AB213" s="97">
        <v>0</v>
      </c>
      <c r="AC213" s="97">
        <v>0</v>
      </c>
      <c r="AD213" s="97">
        <v>0</v>
      </c>
      <c r="AE213" s="97">
        <v>0</v>
      </c>
      <c r="AF213" s="97">
        <v>0</v>
      </c>
      <c r="AG213" s="97">
        <v>0</v>
      </c>
      <c r="AH213" s="97">
        <v>0</v>
      </c>
      <c r="AI213" s="97">
        <v>0</v>
      </c>
      <c r="AJ213" s="97">
        <v>0</v>
      </c>
    </row>
    <row r="214" spans="1:36" s="73" customFormat="1" ht="15.6" customHeight="1">
      <c r="A214" s="42"/>
      <c r="B214" s="53"/>
      <c r="C214" s="53" t="s">
        <v>143</v>
      </c>
      <c r="D214" s="51"/>
      <c r="E214" s="51"/>
      <c r="F214" s="218" t="s">
        <v>412</v>
      </c>
      <c r="G214" s="18">
        <v>0</v>
      </c>
      <c r="H214" s="97">
        <v>0</v>
      </c>
      <c r="I214" s="97">
        <v>0</v>
      </c>
      <c r="J214" s="97">
        <v>0</v>
      </c>
      <c r="K214" s="97">
        <v>0</v>
      </c>
      <c r="L214" s="97">
        <v>0</v>
      </c>
      <c r="M214" s="97">
        <v>0</v>
      </c>
      <c r="N214" s="97">
        <v>0</v>
      </c>
      <c r="O214" s="97">
        <v>0</v>
      </c>
      <c r="P214" s="97">
        <v>0</v>
      </c>
      <c r="Q214" s="97">
        <v>0</v>
      </c>
      <c r="R214" s="97">
        <v>0</v>
      </c>
      <c r="S214" s="97">
        <v>0</v>
      </c>
      <c r="T214" s="97">
        <v>0</v>
      </c>
      <c r="U214" s="97">
        <v>0</v>
      </c>
      <c r="V214" s="97">
        <v>0</v>
      </c>
      <c r="W214" s="97">
        <v>0</v>
      </c>
      <c r="X214" s="97">
        <v>0</v>
      </c>
      <c r="Y214" s="97">
        <v>0</v>
      </c>
      <c r="Z214" s="97">
        <v>0</v>
      </c>
      <c r="AA214" s="97">
        <v>0</v>
      </c>
      <c r="AB214" s="97">
        <v>0</v>
      </c>
      <c r="AC214" s="97">
        <v>0</v>
      </c>
      <c r="AD214" s="97">
        <v>0</v>
      </c>
      <c r="AE214" s="97">
        <v>0</v>
      </c>
      <c r="AF214" s="97">
        <v>0</v>
      </c>
      <c r="AG214" s="97">
        <v>0</v>
      </c>
      <c r="AH214" s="97">
        <v>0</v>
      </c>
      <c r="AI214" s="97">
        <v>0</v>
      </c>
      <c r="AJ214" s="97">
        <v>0</v>
      </c>
    </row>
    <row r="215" spans="1:36" s="73" customFormat="1" ht="15.6" customHeight="1">
      <c r="A215" s="42"/>
      <c r="B215" s="53"/>
      <c r="C215" s="53" t="s">
        <v>145</v>
      </c>
      <c r="D215" s="51"/>
      <c r="E215" s="51"/>
      <c r="F215" s="218" t="s">
        <v>413</v>
      </c>
      <c r="G215" s="18">
        <v>0</v>
      </c>
      <c r="H215" s="97">
        <v>0</v>
      </c>
      <c r="I215" s="97">
        <v>0</v>
      </c>
      <c r="J215" s="97">
        <v>0</v>
      </c>
      <c r="K215" s="97">
        <v>0</v>
      </c>
      <c r="L215" s="97">
        <v>0</v>
      </c>
      <c r="M215" s="97">
        <v>0</v>
      </c>
      <c r="N215" s="97">
        <v>0</v>
      </c>
      <c r="O215" s="97">
        <v>0</v>
      </c>
      <c r="P215" s="97">
        <v>0</v>
      </c>
      <c r="Q215" s="97">
        <v>0</v>
      </c>
      <c r="R215" s="97">
        <v>0</v>
      </c>
      <c r="S215" s="97">
        <v>0</v>
      </c>
      <c r="T215" s="97">
        <v>0</v>
      </c>
      <c r="U215" s="97">
        <v>0</v>
      </c>
      <c r="V215" s="97">
        <v>0</v>
      </c>
      <c r="W215" s="97">
        <v>0</v>
      </c>
      <c r="X215" s="97">
        <v>0</v>
      </c>
      <c r="Y215" s="97">
        <v>0</v>
      </c>
      <c r="Z215" s="97">
        <v>0</v>
      </c>
      <c r="AA215" s="97">
        <v>0</v>
      </c>
      <c r="AB215" s="97">
        <v>0</v>
      </c>
      <c r="AC215" s="97">
        <v>0</v>
      </c>
      <c r="AD215" s="97">
        <v>0</v>
      </c>
      <c r="AE215" s="97">
        <v>0</v>
      </c>
      <c r="AF215" s="97">
        <v>0</v>
      </c>
      <c r="AG215" s="97">
        <v>0</v>
      </c>
      <c r="AH215" s="97">
        <v>0</v>
      </c>
      <c r="AI215" s="97">
        <v>0</v>
      </c>
      <c r="AJ215" s="97">
        <v>0</v>
      </c>
    </row>
    <row r="216" spans="1:36" s="73" customFormat="1" ht="15.6" customHeight="1">
      <c r="A216" s="42"/>
      <c r="B216" s="53"/>
      <c r="C216" s="53" t="s">
        <v>151</v>
      </c>
      <c r="D216" s="51"/>
      <c r="E216" s="51"/>
      <c r="F216" s="218" t="s">
        <v>414</v>
      </c>
      <c r="G216" s="18">
        <v>0</v>
      </c>
      <c r="H216" s="97">
        <v>0</v>
      </c>
      <c r="I216" s="97">
        <v>0</v>
      </c>
      <c r="J216" s="97">
        <v>0</v>
      </c>
      <c r="K216" s="97">
        <v>0</v>
      </c>
      <c r="L216" s="97">
        <v>0</v>
      </c>
      <c r="M216" s="97">
        <v>0</v>
      </c>
      <c r="N216" s="97">
        <v>0</v>
      </c>
      <c r="O216" s="97">
        <v>0</v>
      </c>
      <c r="P216" s="97">
        <v>0</v>
      </c>
      <c r="Q216" s="97">
        <v>0</v>
      </c>
      <c r="R216" s="97">
        <v>0</v>
      </c>
      <c r="S216" s="97">
        <v>0</v>
      </c>
      <c r="T216" s="97">
        <v>0</v>
      </c>
      <c r="U216" s="97">
        <v>0</v>
      </c>
      <c r="V216" s="97">
        <v>0</v>
      </c>
      <c r="W216" s="97">
        <v>0</v>
      </c>
      <c r="X216" s="97">
        <v>0</v>
      </c>
      <c r="Y216" s="97">
        <v>0</v>
      </c>
      <c r="Z216" s="97">
        <v>0</v>
      </c>
      <c r="AA216" s="97">
        <v>0</v>
      </c>
      <c r="AB216" s="97">
        <v>0</v>
      </c>
      <c r="AC216" s="97">
        <v>0</v>
      </c>
      <c r="AD216" s="97">
        <v>0</v>
      </c>
      <c r="AE216" s="97">
        <v>0</v>
      </c>
      <c r="AF216" s="97">
        <v>0</v>
      </c>
      <c r="AG216" s="97">
        <v>0</v>
      </c>
      <c r="AH216" s="97">
        <v>0</v>
      </c>
      <c r="AI216" s="97">
        <v>0</v>
      </c>
      <c r="AJ216" s="97">
        <v>0</v>
      </c>
    </row>
    <row r="217" spans="1:36" s="73" customFormat="1" ht="15.6" customHeight="1">
      <c r="A217" s="42"/>
      <c r="B217" s="53"/>
      <c r="C217" s="53" t="s">
        <v>146</v>
      </c>
      <c r="D217" s="51"/>
      <c r="E217" s="51"/>
      <c r="F217" s="218" t="s">
        <v>415</v>
      </c>
      <c r="G217" s="18">
        <v>0</v>
      </c>
      <c r="H217" s="97">
        <v>0</v>
      </c>
      <c r="I217" s="97">
        <v>0</v>
      </c>
      <c r="J217" s="97">
        <v>0</v>
      </c>
      <c r="K217" s="97">
        <v>0</v>
      </c>
      <c r="L217" s="97">
        <v>0</v>
      </c>
      <c r="M217" s="97">
        <v>0</v>
      </c>
      <c r="N217" s="97">
        <v>0</v>
      </c>
      <c r="O217" s="97">
        <v>0</v>
      </c>
      <c r="P217" s="97">
        <v>0</v>
      </c>
      <c r="Q217" s="97">
        <v>0</v>
      </c>
      <c r="R217" s="97">
        <v>0</v>
      </c>
      <c r="S217" s="97">
        <v>0</v>
      </c>
      <c r="T217" s="97">
        <v>0</v>
      </c>
      <c r="U217" s="97">
        <v>0</v>
      </c>
      <c r="V217" s="97">
        <v>0</v>
      </c>
      <c r="W217" s="97">
        <v>0</v>
      </c>
      <c r="X217" s="97">
        <v>0</v>
      </c>
      <c r="Y217" s="97">
        <v>0</v>
      </c>
      <c r="Z217" s="97">
        <v>0</v>
      </c>
      <c r="AA217" s="97">
        <v>0</v>
      </c>
      <c r="AB217" s="97">
        <v>0</v>
      </c>
      <c r="AC217" s="97">
        <v>0</v>
      </c>
      <c r="AD217" s="97">
        <v>0</v>
      </c>
      <c r="AE217" s="97">
        <v>0</v>
      </c>
      <c r="AF217" s="97">
        <v>0</v>
      </c>
      <c r="AG217" s="97">
        <v>0</v>
      </c>
      <c r="AH217" s="97">
        <v>0</v>
      </c>
      <c r="AI217" s="97">
        <v>0</v>
      </c>
      <c r="AJ217" s="97">
        <v>0</v>
      </c>
    </row>
    <row r="218" spans="1:36" s="73" customFormat="1" ht="15.6" customHeight="1">
      <c r="A218" s="42"/>
      <c r="B218" s="53"/>
      <c r="C218" s="53" t="s">
        <v>152</v>
      </c>
      <c r="D218" s="51"/>
      <c r="E218" s="51"/>
      <c r="F218" s="218" t="s">
        <v>416</v>
      </c>
      <c r="G218" s="18">
        <v>0</v>
      </c>
      <c r="H218" s="97">
        <v>0</v>
      </c>
      <c r="I218" s="97">
        <v>0</v>
      </c>
      <c r="J218" s="97">
        <v>0</v>
      </c>
      <c r="K218" s="97">
        <v>0</v>
      </c>
      <c r="L218" s="97">
        <v>0</v>
      </c>
      <c r="M218" s="97">
        <v>0</v>
      </c>
      <c r="N218" s="97">
        <v>0</v>
      </c>
      <c r="O218" s="97">
        <v>0</v>
      </c>
      <c r="P218" s="97">
        <v>0</v>
      </c>
      <c r="Q218" s="97">
        <v>0</v>
      </c>
      <c r="R218" s="97">
        <v>0</v>
      </c>
      <c r="S218" s="97">
        <v>0</v>
      </c>
      <c r="T218" s="97">
        <v>0</v>
      </c>
      <c r="U218" s="97">
        <v>0</v>
      </c>
      <c r="V218" s="97">
        <v>0</v>
      </c>
      <c r="W218" s="97">
        <v>0</v>
      </c>
      <c r="X218" s="97">
        <v>0</v>
      </c>
      <c r="Y218" s="97">
        <v>0</v>
      </c>
      <c r="Z218" s="97">
        <v>0</v>
      </c>
      <c r="AA218" s="97">
        <v>0</v>
      </c>
      <c r="AB218" s="97">
        <v>0</v>
      </c>
      <c r="AC218" s="97">
        <v>0</v>
      </c>
      <c r="AD218" s="97">
        <v>0</v>
      </c>
      <c r="AE218" s="97">
        <v>0</v>
      </c>
      <c r="AF218" s="97">
        <v>0</v>
      </c>
      <c r="AG218" s="97">
        <v>0</v>
      </c>
      <c r="AH218" s="97">
        <v>0</v>
      </c>
      <c r="AI218" s="97">
        <v>0</v>
      </c>
      <c r="AJ218" s="97">
        <v>0</v>
      </c>
    </row>
    <row r="219" spans="1:36" s="73" customFormat="1" ht="15.6" customHeight="1">
      <c r="A219" s="42"/>
      <c r="B219" s="53"/>
      <c r="C219" s="53" t="s">
        <v>297</v>
      </c>
      <c r="D219" s="51"/>
      <c r="E219" s="51"/>
      <c r="F219" s="218" t="s">
        <v>417</v>
      </c>
      <c r="G219" s="18">
        <v>0</v>
      </c>
      <c r="H219" s="97">
        <v>0</v>
      </c>
      <c r="I219" s="97">
        <v>0</v>
      </c>
      <c r="J219" s="97">
        <v>0</v>
      </c>
      <c r="K219" s="97">
        <v>0</v>
      </c>
      <c r="L219" s="97">
        <v>0</v>
      </c>
      <c r="M219" s="97">
        <v>0</v>
      </c>
      <c r="N219" s="97">
        <v>0</v>
      </c>
      <c r="O219" s="97">
        <v>0</v>
      </c>
      <c r="P219" s="97">
        <v>0</v>
      </c>
      <c r="Q219" s="97">
        <v>0</v>
      </c>
      <c r="R219" s="97">
        <v>0</v>
      </c>
      <c r="S219" s="97">
        <v>0</v>
      </c>
      <c r="T219" s="97">
        <v>0</v>
      </c>
      <c r="U219" s="97">
        <v>0</v>
      </c>
      <c r="V219" s="97">
        <v>0</v>
      </c>
      <c r="W219" s="97">
        <v>0</v>
      </c>
      <c r="X219" s="97">
        <v>0</v>
      </c>
      <c r="Y219" s="97">
        <v>0</v>
      </c>
      <c r="Z219" s="97">
        <v>0</v>
      </c>
      <c r="AA219" s="97">
        <v>0</v>
      </c>
      <c r="AB219" s="97">
        <v>0</v>
      </c>
      <c r="AC219" s="97">
        <v>0</v>
      </c>
      <c r="AD219" s="97">
        <v>0</v>
      </c>
      <c r="AE219" s="97">
        <v>0</v>
      </c>
      <c r="AF219" s="97">
        <v>0</v>
      </c>
      <c r="AG219" s="97">
        <v>0</v>
      </c>
      <c r="AH219" s="97">
        <v>0</v>
      </c>
      <c r="AI219" s="97">
        <v>0</v>
      </c>
      <c r="AJ219" s="97">
        <v>0</v>
      </c>
    </row>
    <row r="220" spans="1:36" s="73" customFormat="1" ht="15.6" customHeight="1">
      <c r="A220" s="42"/>
      <c r="B220" s="53" t="s">
        <v>298</v>
      </c>
      <c r="C220" s="51"/>
      <c r="D220" s="51"/>
      <c r="E220" s="51"/>
      <c r="F220" s="222" t="s">
        <v>74</v>
      </c>
      <c r="G220" s="271">
        <f>G221+G222+G224+G228</f>
        <v>0</v>
      </c>
      <c r="H220" s="272">
        <f t="shared" ref="H220:X220" si="66">H221+H222+H224+H228</f>
        <v>0</v>
      </c>
      <c r="I220" s="273">
        <f t="shared" si="66"/>
        <v>0</v>
      </c>
      <c r="J220" s="273">
        <f t="shared" si="66"/>
        <v>0</v>
      </c>
      <c r="K220" s="273">
        <f t="shared" si="66"/>
        <v>0</v>
      </c>
      <c r="L220" s="273">
        <f t="shared" si="66"/>
        <v>0</v>
      </c>
      <c r="M220" s="273">
        <f t="shared" si="66"/>
        <v>0</v>
      </c>
      <c r="N220" s="273">
        <f t="shared" si="66"/>
        <v>0</v>
      </c>
      <c r="O220" s="273">
        <f t="shared" si="66"/>
        <v>0</v>
      </c>
      <c r="P220" s="273">
        <f t="shared" si="66"/>
        <v>0</v>
      </c>
      <c r="Q220" s="273">
        <f t="shared" si="66"/>
        <v>0</v>
      </c>
      <c r="R220" s="273">
        <f t="shared" si="66"/>
        <v>0</v>
      </c>
      <c r="S220" s="273">
        <f t="shared" si="66"/>
        <v>0</v>
      </c>
      <c r="T220" s="273">
        <f t="shared" si="66"/>
        <v>0</v>
      </c>
      <c r="U220" s="273">
        <f t="shared" si="66"/>
        <v>0</v>
      </c>
      <c r="V220" s="273">
        <f t="shared" si="66"/>
        <v>0</v>
      </c>
      <c r="W220" s="273">
        <f t="shared" si="66"/>
        <v>0</v>
      </c>
      <c r="X220" s="273">
        <f t="shared" si="66"/>
        <v>0</v>
      </c>
      <c r="Y220" s="273">
        <f t="shared" ref="Y220:AJ220" si="67">Y221+Y222+Y224+Y228</f>
        <v>0</v>
      </c>
      <c r="Z220" s="273">
        <f t="shared" si="67"/>
        <v>0</v>
      </c>
      <c r="AA220" s="273">
        <f t="shared" si="67"/>
        <v>0</v>
      </c>
      <c r="AB220" s="273">
        <f t="shared" si="67"/>
        <v>0</v>
      </c>
      <c r="AC220" s="273">
        <f t="shared" si="67"/>
        <v>0</v>
      </c>
      <c r="AD220" s="273">
        <f t="shared" si="67"/>
        <v>0</v>
      </c>
      <c r="AE220" s="273">
        <f t="shared" si="67"/>
        <v>0</v>
      </c>
      <c r="AF220" s="273">
        <f t="shared" si="67"/>
        <v>0</v>
      </c>
      <c r="AG220" s="273">
        <f t="shared" si="67"/>
        <v>0</v>
      </c>
      <c r="AH220" s="273">
        <f t="shared" si="67"/>
        <v>0</v>
      </c>
      <c r="AI220" s="273">
        <f t="shared" si="67"/>
        <v>0</v>
      </c>
      <c r="AJ220" s="273">
        <f t="shared" si="67"/>
        <v>0</v>
      </c>
    </row>
    <row r="221" spans="1:36" s="73" customFormat="1" ht="15.6" customHeight="1">
      <c r="A221" s="42"/>
      <c r="B221" s="53"/>
      <c r="C221" s="53" t="s">
        <v>143</v>
      </c>
      <c r="D221" s="51"/>
      <c r="E221" s="51"/>
      <c r="F221" s="158" t="s">
        <v>418</v>
      </c>
      <c r="G221" s="21">
        <v>0</v>
      </c>
      <c r="H221" s="100">
        <v>0</v>
      </c>
      <c r="I221" s="100">
        <v>0</v>
      </c>
      <c r="J221" s="100">
        <v>0</v>
      </c>
      <c r="K221" s="100">
        <v>0</v>
      </c>
      <c r="L221" s="100">
        <v>0</v>
      </c>
      <c r="M221" s="100">
        <v>0</v>
      </c>
      <c r="N221" s="100">
        <v>0</v>
      </c>
      <c r="O221" s="100">
        <v>0</v>
      </c>
      <c r="P221" s="100">
        <v>0</v>
      </c>
      <c r="Q221" s="100">
        <v>0</v>
      </c>
      <c r="R221" s="100">
        <v>0</v>
      </c>
      <c r="S221" s="100">
        <v>0</v>
      </c>
      <c r="T221" s="100">
        <v>0</v>
      </c>
      <c r="U221" s="100">
        <v>0</v>
      </c>
      <c r="V221" s="100">
        <v>0</v>
      </c>
      <c r="W221" s="100">
        <v>0</v>
      </c>
      <c r="X221" s="100">
        <v>0</v>
      </c>
      <c r="Y221" s="100">
        <v>0</v>
      </c>
      <c r="Z221" s="100">
        <v>0</v>
      </c>
      <c r="AA221" s="100">
        <v>0</v>
      </c>
      <c r="AB221" s="100">
        <v>0</v>
      </c>
      <c r="AC221" s="100">
        <v>0</v>
      </c>
      <c r="AD221" s="100">
        <v>0</v>
      </c>
      <c r="AE221" s="100">
        <v>0</v>
      </c>
      <c r="AF221" s="100">
        <v>0</v>
      </c>
      <c r="AG221" s="100">
        <v>0</v>
      </c>
      <c r="AH221" s="100">
        <v>0</v>
      </c>
      <c r="AI221" s="100">
        <v>0</v>
      </c>
      <c r="AJ221" s="100">
        <v>0</v>
      </c>
    </row>
    <row r="222" spans="1:36" s="73" customFormat="1" ht="15.6" customHeight="1">
      <c r="A222" s="42"/>
      <c r="B222" s="53"/>
      <c r="C222" s="53" t="s">
        <v>145</v>
      </c>
      <c r="D222" s="51"/>
      <c r="E222" s="51"/>
      <c r="F222" s="158" t="s">
        <v>419</v>
      </c>
      <c r="G222" s="274">
        <f>G223</f>
        <v>0</v>
      </c>
      <c r="H222" s="275">
        <f t="shared" ref="H222:AJ222" si="68">H223</f>
        <v>0</v>
      </c>
      <c r="I222" s="276">
        <f t="shared" si="68"/>
        <v>0</v>
      </c>
      <c r="J222" s="276">
        <f t="shared" si="68"/>
        <v>0</v>
      </c>
      <c r="K222" s="276">
        <f t="shared" si="68"/>
        <v>0</v>
      </c>
      <c r="L222" s="276">
        <f t="shared" si="68"/>
        <v>0</v>
      </c>
      <c r="M222" s="276">
        <f t="shared" si="68"/>
        <v>0</v>
      </c>
      <c r="N222" s="276">
        <f t="shared" si="68"/>
        <v>0</v>
      </c>
      <c r="O222" s="276">
        <f t="shared" si="68"/>
        <v>0</v>
      </c>
      <c r="P222" s="276">
        <f t="shared" si="68"/>
        <v>0</v>
      </c>
      <c r="Q222" s="276">
        <f t="shared" si="68"/>
        <v>0</v>
      </c>
      <c r="R222" s="276">
        <f t="shared" si="68"/>
        <v>0</v>
      </c>
      <c r="S222" s="276">
        <f t="shared" si="68"/>
        <v>0</v>
      </c>
      <c r="T222" s="276">
        <f t="shared" si="68"/>
        <v>0</v>
      </c>
      <c r="U222" s="276">
        <f t="shared" si="68"/>
        <v>0</v>
      </c>
      <c r="V222" s="276">
        <f t="shared" si="68"/>
        <v>0</v>
      </c>
      <c r="W222" s="276">
        <f t="shared" si="68"/>
        <v>0</v>
      </c>
      <c r="X222" s="276">
        <f t="shared" si="68"/>
        <v>0</v>
      </c>
      <c r="Y222" s="276">
        <f t="shared" si="68"/>
        <v>0</v>
      </c>
      <c r="Z222" s="276">
        <f t="shared" si="68"/>
        <v>0</v>
      </c>
      <c r="AA222" s="276">
        <f t="shared" si="68"/>
        <v>0</v>
      </c>
      <c r="AB222" s="276">
        <f t="shared" si="68"/>
        <v>0</v>
      </c>
      <c r="AC222" s="276">
        <f t="shared" si="68"/>
        <v>0</v>
      </c>
      <c r="AD222" s="276">
        <f t="shared" si="68"/>
        <v>0</v>
      </c>
      <c r="AE222" s="276">
        <f t="shared" si="68"/>
        <v>0</v>
      </c>
      <c r="AF222" s="276">
        <f t="shared" si="68"/>
        <v>0</v>
      </c>
      <c r="AG222" s="276">
        <f t="shared" si="68"/>
        <v>0</v>
      </c>
      <c r="AH222" s="276">
        <f t="shared" si="68"/>
        <v>0</v>
      </c>
      <c r="AI222" s="276">
        <f t="shared" si="68"/>
        <v>0</v>
      </c>
      <c r="AJ222" s="276">
        <f t="shared" si="68"/>
        <v>0</v>
      </c>
    </row>
    <row r="223" spans="1:36" s="73" customFormat="1" ht="15.6" customHeight="1">
      <c r="A223" s="42"/>
      <c r="B223" s="53"/>
      <c r="C223" s="53"/>
      <c r="D223" s="53" t="s">
        <v>143</v>
      </c>
      <c r="E223" s="51"/>
      <c r="F223" s="163" t="s">
        <v>56</v>
      </c>
      <c r="G223" s="14">
        <v>0</v>
      </c>
      <c r="H223" s="93">
        <v>0</v>
      </c>
      <c r="I223" s="93">
        <v>0</v>
      </c>
      <c r="J223" s="93">
        <v>0</v>
      </c>
      <c r="K223" s="93">
        <v>0</v>
      </c>
      <c r="L223" s="93">
        <v>0</v>
      </c>
      <c r="M223" s="93">
        <v>0</v>
      </c>
      <c r="N223" s="93">
        <v>0</v>
      </c>
      <c r="O223" s="93">
        <v>0</v>
      </c>
      <c r="P223" s="93">
        <v>0</v>
      </c>
      <c r="Q223" s="93">
        <v>0</v>
      </c>
      <c r="R223" s="93">
        <v>0</v>
      </c>
      <c r="S223" s="93">
        <v>0</v>
      </c>
      <c r="T223" s="93">
        <v>0</v>
      </c>
      <c r="U223" s="93">
        <v>0</v>
      </c>
      <c r="V223" s="93">
        <v>0</v>
      </c>
      <c r="W223" s="93">
        <v>0</v>
      </c>
      <c r="X223" s="93">
        <v>0</v>
      </c>
      <c r="Y223" s="93">
        <v>0</v>
      </c>
      <c r="Z223" s="93">
        <v>0</v>
      </c>
      <c r="AA223" s="93">
        <v>0</v>
      </c>
      <c r="AB223" s="93">
        <v>0</v>
      </c>
      <c r="AC223" s="93">
        <v>0</v>
      </c>
      <c r="AD223" s="93">
        <v>0</v>
      </c>
      <c r="AE223" s="93">
        <v>0</v>
      </c>
      <c r="AF223" s="93">
        <v>0</v>
      </c>
      <c r="AG223" s="93">
        <v>0</v>
      </c>
      <c r="AH223" s="93">
        <v>0</v>
      </c>
      <c r="AI223" s="93">
        <v>0</v>
      </c>
      <c r="AJ223" s="93">
        <v>0</v>
      </c>
    </row>
    <row r="224" spans="1:36" s="73" customFormat="1" ht="15.6" customHeight="1">
      <c r="A224" s="42"/>
      <c r="B224" s="53"/>
      <c r="C224" s="53" t="s">
        <v>151</v>
      </c>
      <c r="D224" s="51"/>
      <c r="E224" s="51"/>
      <c r="F224" s="158" t="s">
        <v>75</v>
      </c>
      <c r="G224" s="274">
        <f>G225+G226+G227</f>
        <v>0</v>
      </c>
      <c r="H224" s="275">
        <f t="shared" ref="H224:X224" si="69">H225+H226+H227</f>
        <v>0</v>
      </c>
      <c r="I224" s="276">
        <f t="shared" si="69"/>
        <v>0</v>
      </c>
      <c r="J224" s="276">
        <f t="shared" si="69"/>
        <v>0</v>
      </c>
      <c r="K224" s="276">
        <f t="shared" si="69"/>
        <v>0</v>
      </c>
      <c r="L224" s="276">
        <f t="shared" si="69"/>
        <v>0</v>
      </c>
      <c r="M224" s="276">
        <f t="shared" si="69"/>
        <v>0</v>
      </c>
      <c r="N224" s="276">
        <f t="shared" si="69"/>
        <v>0</v>
      </c>
      <c r="O224" s="276">
        <f t="shared" si="69"/>
        <v>0</v>
      </c>
      <c r="P224" s="276">
        <f t="shared" si="69"/>
        <v>0</v>
      </c>
      <c r="Q224" s="276">
        <f t="shared" si="69"/>
        <v>0</v>
      </c>
      <c r="R224" s="276">
        <f t="shared" si="69"/>
        <v>0</v>
      </c>
      <c r="S224" s="276">
        <f t="shared" si="69"/>
        <v>0</v>
      </c>
      <c r="T224" s="276">
        <f t="shared" si="69"/>
        <v>0</v>
      </c>
      <c r="U224" s="276">
        <f t="shared" si="69"/>
        <v>0</v>
      </c>
      <c r="V224" s="276">
        <f t="shared" si="69"/>
        <v>0</v>
      </c>
      <c r="W224" s="276">
        <f t="shared" si="69"/>
        <v>0</v>
      </c>
      <c r="X224" s="276">
        <f t="shared" si="69"/>
        <v>0</v>
      </c>
      <c r="Y224" s="276">
        <f t="shared" ref="Y224:AJ224" si="70">Y225+Y226+Y227</f>
        <v>0</v>
      </c>
      <c r="Z224" s="276">
        <f t="shared" si="70"/>
        <v>0</v>
      </c>
      <c r="AA224" s="276">
        <f t="shared" si="70"/>
        <v>0</v>
      </c>
      <c r="AB224" s="276">
        <f t="shared" si="70"/>
        <v>0</v>
      </c>
      <c r="AC224" s="276">
        <f t="shared" si="70"/>
        <v>0</v>
      </c>
      <c r="AD224" s="276">
        <f t="shared" si="70"/>
        <v>0</v>
      </c>
      <c r="AE224" s="276">
        <f t="shared" si="70"/>
        <v>0</v>
      </c>
      <c r="AF224" s="276">
        <f t="shared" si="70"/>
        <v>0</v>
      </c>
      <c r="AG224" s="276">
        <f t="shared" si="70"/>
        <v>0</v>
      </c>
      <c r="AH224" s="276">
        <f t="shared" si="70"/>
        <v>0</v>
      </c>
      <c r="AI224" s="276">
        <f t="shared" si="70"/>
        <v>0</v>
      </c>
      <c r="AJ224" s="276">
        <f t="shared" si="70"/>
        <v>0</v>
      </c>
    </row>
    <row r="225" spans="1:36" s="73" customFormat="1" ht="15.6" customHeight="1">
      <c r="A225" s="42"/>
      <c r="B225" s="53"/>
      <c r="C225" s="53"/>
      <c r="D225" s="53" t="s">
        <v>143</v>
      </c>
      <c r="E225" s="51"/>
      <c r="F225" s="277" t="s">
        <v>56</v>
      </c>
      <c r="G225" s="14">
        <v>0</v>
      </c>
      <c r="H225" s="93">
        <v>0</v>
      </c>
      <c r="I225" s="93">
        <v>0</v>
      </c>
      <c r="J225" s="93">
        <v>0</v>
      </c>
      <c r="K225" s="93">
        <v>0</v>
      </c>
      <c r="L225" s="93">
        <v>0</v>
      </c>
      <c r="M225" s="93">
        <v>0</v>
      </c>
      <c r="N225" s="93">
        <v>0</v>
      </c>
      <c r="O225" s="93">
        <v>0</v>
      </c>
      <c r="P225" s="93">
        <v>0</v>
      </c>
      <c r="Q225" s="93">
        <v>0</v>
      </c>
      <c r="R225" s="93">
        <v>0</v>
      </c>
      <c r="S225" s="93">
        <v>0</v>
      </c>
      <c r="T225" s="93">
        <v>0</v>
      </c>
      <c r="U225" s="93">
        <v>0</v>
      </c>
      <c r="V225" s="93">
        <v>0</v>
      </c>
      <c r="W225" s="93">
        <v>0</v>
      </c>
      <c r="X225" s="93">
        <v>0</v>
      </c>
      <c r="Y225" s="93">
        <v>0</v>
      </c>
      <c r="Z225" s="93">
        <v>0</v>
      </c>
      <c r="AA225" s="93">
        <v>0</v>
      </c>
      <c r="AB225" s="93">
        <v>0</v>
      </c>
      <c r="AC225" s="93">
        <v>0</v>
      </c>
      <c r="AD225" s="93">
        <v>0</v>
      </c>
      <c r="AE225" s="93">
        <v>0</v>
      </c>
      <c r="AF225" s="93">
        <v>0</v>
      </c>
      <c r="AG225" s="93">
        <v>0</v>
      </c>
      <c r="AH225" s="93">
        <v>0</v>
      </c>
      <c r="AI225" s="93">
        <v>0</v>
      </c>
      <c r="AJ225" s="93">
        <v>0</v>
      </c>
    </row>
    <row r="226" spans="1:36" s="73" customFormat="1" ht="15.6" customHeight="1">
      <c r="A226" s="42"/>
      <c r="B226" s="53"/>
      <c r="C226" s="53"/>
      <c r="D226" s="53" t="s">
        <v>145</v>
      </c>
      <c r="E226" s="51"/>
      <c r="F226" s="277" t="s">
        <v>57</v>
      </c>
      <c r="G226" s="1">
        <v>0</v>
      </c>
      <c r="H226" s="92">
        <v>0</v>
      </c>
      <c r="I226" s="92">
        <v>0</v>
      </c>
      <c r="J226" s="92">
        <v>0</v>
      </c>
      <c r="K226" s="92">
        <v>0</v>
      </c>
      <c r="L226" s="92">
        <v>0</v>
      </c>
      <c r="M226" s="92">
        <v>0</v>
      </c>
      <c r="N226" s="92">
        <v>0</v>
      </c>
      <c r="O226" s="92">
        <v>0</v>
      </c>
      <c r="P226" s="92">
        <v>0</v>
      </c>
      <c r="Q226" s="92">
        <v>0</v>
      </c>
      <c r="R226" s="92">
        <v>0</v>
      </c>
      <c r="S226" s="92">
        <v>0</v>
      </c>
      <c r="T226" s="92">
        <v>0</v>
      </c>
      <c r="U226" s="92">
        <v>0</v>
      </c>
      <c r="V226" s="92">
        <v>0</v>
      </c>
      <c r="W226" s="92">
        <v>0</v>
      </c>
      <c r="X226" s="92">
        <v>0</v>
      </c>
      <c r="Y226" s="92">
        <v>0</v>
      </c>
      <c r="Z226" s="92">
        <v>0</v>
      </c>
      <c r="AA226" s="92">
        <v>0</v>
      </c>
      <c r="AB226" s="92">
        <v>0</v>
      </c>
      <c r="AC226" s="92">
        <v>0</v>
      </c>
      <c r="AD226" s="92">
        <v>0</v>
      </c>
      <c r="AE226" s="92">
        <v>0</v>
      </c>
      <c r="AF226" s="92">
        <v>0</v>
      </c>
      <c r="AG226" s="92">
        <v>0</v>
      </c>
      <c r="AH226" s="92">
        <v>0</v>
      </c>
      <c r="AI226" s="92">
        <v>0</v>
      </c>
      <c r="AJ226" s="92">
        <v>0</v>
      </c>
    </row>
    <row r="227" spans="1:36" s="73" customFormat="1" ht="15.6" customHeight="1">
      <c r="A227" s="42"/>
      <c r="B227" s="53"/>
      <c r="C227" s="53"/>
      <c r="D227" s="53" t="s">
        <v>151</v>
      </c>
      <c r="E227" s="51"/>
      <c r="F227" s="277" t="s">
        <v>421</v>
      </c>
      <c r="G227" s="1">
        <v>0</v>
      </c>
      <c r="H227" s="92">
        <v>0</v>
      </c>
      <c r="I227" s="92">
        <v>0</v>
      </c>
      <c r="J227" s="92">
        <v>0</v>
      </c>
      <c r="K227" s="92">
        <v>0</v>
      </c>
      <c r="L227" s="92">
        <v>0</v>
      </c>
      <c r="M227" s="92">
        <v>0</v>
      </c>
      <c r="N227" s="92">
        <v>0</v>
      </c>
      <c r="O227" s="92">
        <v>0</v>
      </c>
      <c r="P227" s="92">
        <v>0</v>
      </c>
      <c r="Q227" s="92">
        <v>0</v>
      </c>
      <c r="R227" s="92">
        <v>0</v>
      </c>
      <c r="S227" s="92">
        <v>0</v>
      </c>
      <c r="T227" s="92">
        <v>0</v>
      </c>
      <c r="U227" s="92">
        <v>0</v>
      </c>
      <c r="V227" s="92">
        <v>0</v>
      </c>
      <c r="W227" s="92">
        <v>0</v>
      </c>
      <c r="X227" s="92">
        <v>0</v>
      </c>
      <c r="Y227" s="92">
        <v>0</v>
      </c>
      <c r="Z227" s="92">
        <v>0</v>
      </c>
      <c r="AA227" s="92">
        <v>0</v>
      </c>
      <c r="AB227" s="92">
        <v>0</v>
      </c>
      <c r="AC227" s="92">
        <v>0</v>
      </c>
      <c r="AD227" s="92">
        <v>0</v>
      </c>
      <c r="AE227" s="92">
        <v>0</v>
      </c>
      <c r="AF227" s="92">
        <v>0</v>
      </c>
      <c r="AG227" s="92">
        <v>0</v>
      </c>
      <c r="AH227" s="92">
        <v>0</v>
      </c>
      <c r="AI227" s="92">
        <v>0</v>
      </c>
      <c r="AJ227" s="92">
        <v>0</v>
      </c>
    </row>
    <row r="228" spans="1:36" s="73" customFormat="1" ht="15.6" customHeight="1">
      <c r="A228" s="42"/>
      <c r="B228" s="53"/>
      <c r="C228" s="53" t="s">
        <v>146</v>
      </c>
      <c r="D228" s="51"/>
      <c r="E228" s="51"/>
      <c r="F228" s="227" t="s">
        <v>420</v>
      </c>
      <c r="G228" s="21">
        <v>0</v>
      </c>
      <c r="H228" s="100">
        <v>0</v>
      </c>
      <c r="I228" s="100">
        <v>0</v>
      </c>
      <c r="J228" s="100">
        <v>0</v>
      </c>
      <c r="K228" s="100">
        <v>0</v>
      </c>
      <c r="L228" s="100">
        <v>0</v>
      </c>
      <c r="M228" s="100">
        <v>0</v>
      </c>
      <c r="N228" s="100">
        <v>0</v>
      </c>
      <c r="O228" s="100">
        <v>0</v>
      </c>
      <c r="P228" s="100">
        <v>0</v>
      </c>
      <c r="Q228" s="100">
        <v>0</v>
      </c>
      <c r="R228" s="100">
        <v>0</v>
      </c>
      <c r="S228" s="100">
        <v>0</v>
      </c>
      <c r="T228" s="100">
        <v>0</v>
      </c>
      <c r="U228" s="100">
        <v>0</v>
      </c>
      <c r="V228" s="100">
        <v>0</v>
      </c>
      <c r="W228" s="100">
        <v>0</v>
      </c>
      <c r="X228" s="100">
        <v>0</v>
      </c>
      <c r="Y228" s="100">
        <v>0</v>
      </c>
      <c r="Z228" s="100">
        <v>0</v>
      </c>
      <c r="AA228" s="100">
        <v>0</v>
      </c>
      <c r="AB228" s="100">
        <v>0</v>
      </c>
      <c r="AC228" s="100">
        <v>0</v>
      </c>
      <c r="AD228" s="100">
        <v>0</v>
      </c>
      <c r="AE228" s="100">
        <v>0</v>
      </c>
      <c r="AF228" s="100">
        <v>0</v>
      </c>
      <c r="AG228" s="100">
        <v>0</v>
      </c>
      <c r="AH228" s="100">
        <v>0</v>
      </c>
      <c r="AI228" s="100">
        <v>0</v>
      </c>
      <c r="AJ228" s="100">
        <v>0</v>
      </c>
    </row>
    <row r="229" spans="1:36" s="73" customFormat="1" ht="15.6" customHeight="1">
      <c r="A229" s="42"/>
      <c r="B229" s="53" t="s">
        <v>299</v>
      </c>
      <c r="C229" s="51"/>
      <c r="D229" s="51"/>
      <c r="E229" s="51"/>
      <c r="F229" s="222" t="s">
        <v>76</v>
      </c>
      <c r="G229" s="278">
        <f>G230</f>
        <v>0</v>
      </c>
      <c r="H229" s="279">
        <f t="shared" ref="H229:AJ229" si="71">H230</f>
        <v>0</v>
      </c>
      <c r="I229" s="280">
        <f t="shared" si="71"/>
        <v>0</v>
      </c>
      <c r="J229" s="280">
        <f t="shared" si="71"/>
        <v>0</v>
      </c>
      <c r="K229" s="280">
        <f t="shared" si="71"/>
        <v>0</v>
      </c>
      <c r="L229" s="280">
        <f t="shared" si="71"/>
        <v>0</v>
      </c>
      <c r="M229" s="280">
        <f t="shared" si="71"/>
        <v>0</v>
      </c>
      <c r="N229" s="280">
        <f t="shared" si="71"/>
        <v>0</v>
      </c>
      <c r="O229" s="280">
        <f t="shared" si="71"/>
        <v>0</v>
      </c>
      <c r="P229" s="280">
        <f t="shared" si="71"/>
        <v>0</v>
      </c>
      <c r="Q229" s="280">
        <f t="shared" si="71"/>
        <v>0</v>
      </c>
      <c r="R229" s="280">
        <f t="shared" si="71"/>
        <v>0</v>
      </c>
      <c r="S229" s="280">
        <f t="shared" si="71"/>
        <v>0</v>
      </c>
      <c r="T229" s="280">
        <f t="shared" si="71"/>
        <v>0</v>
      </c>
      <c r="U229" s="280">
        <f t="shared" si="71"/>
        <v>0</v>
      </c>
      <c r="V229" s="280">
        <f t="shared" si="71"/>
        <v>0</v>
      </c>
      <c r="W229" s="280">
        <f t="shared" si="71"/>
        <v>0</v>
      </c>
      <c r="X229" s="280">
        <f t="shared" si="71"/>
        <v>0</v>
      </c>
      <c r="Y229" s="280">
        <f t="shared" si="71"/>
        <v>0</v>
      </c>
      <c r="Z229" s="280">
        <f t="shared" si="71"/>
        <v>0</v>
      </c>
      <c r="AA229" s="280">
        <f t="shared" si="71"/>
        <v>0</v>
      </c>
      <c r="AB229" s="280">
        <f t="shared" si="71"/>
        <v>0</v>
      </c>
      <c r="AC229" s="280">
        <f t="shared" si="71"/>
        <v>0</v>
      </c>
      <c r="AD229" s="280">
        <f t="shared" si="71"/>
        <v>0</v>
      </c>
      <c r="AE229" s="280">
        <f t="shared" si="71"/>
        <v>0</v>
      </c>
      <c r="AF229" s="280">
        <f t="shared" si="71"/>
        <v>0</v>
      </c>
      <c r="AG229" s="280">
        <f t="shared" si="71"/>
        <v>0</v>
      </c>
      <c r="AH229" s="280">
        <f t="shared" si="71"/>
        <v>0</v>
      </c>
      <c r="AI229" s="280">
        <f t="shared" si="71"/>
        <v>0</v>
      </c>
      <c r="AJ229" s="280">
        <f t="shared" si="71"/>
        <v>0</v>
      </c>
    </row>
    <row r="230" spans="1:36" s="73" customFormat="1" ht="15.6" customHeight="1">
      <c r="A230" s="42"/>
      <c r="B230" s="53"/>
      <c r="C230" s="53" t="s">
        <v>142</v>
      </c>
      <c r="D230" s="51"/>
      <c r="E230" s="51"/>
      <c r="F230" s="222" t="s">
        <v>381</v>
      </c>
      <c r="G230" s="278">
        <f>G231+G232</f>
        <v>0</v>
      </c>
      <c r="H230" s="279">
        <f t="shared" ref="H230:X230" si="72">H231+H232</f>
        <v>0</v>
      </c>
      <c r="I230" s="280">
        <f t="shared" si="72"/>
        <v>0</v>
      </c>
      <c r="J230" s="280">
        <f t="shared" si="72"/>
        <v>0</v>
      </c>
      <c r="K230" s="280">
        <f t="shared" si="72"/>
        <v>0</v>
      </c>
      <c r="L230" s="280">
        <f t="shared" si="72"/>
        <v>0</v>
      </c>
      <c r="M230" s="280">
        <f t="shared" si="72"/>
        <v>0</v>
      </c>
      <c r="N230" s="280">
        <f t="shared" si="72"/>
        <v>0</v>
      </c>
      <c r="O230" s="280">
        <f t="shared" si="72"/>
        <v>0</v>
      </c>
      <c r="P230" s="280">
        <f t="shared" si="72"/>
        <v>0</v>
      </c>
      <c r="Q230" s="280">
        <f t="shared" si="72"/>
        <v>0</v>
      </c>
      <c r="R230" s="280">
        <f t="shared" si="72"/>
        <v>0</v>
      </c>
      <c r="S230" s="280">
        <f t="shared" si="72"/>
        <v>0</v>
      </c>
      <c r="T230" s="280">
        <f t="shared" si="72"/>
        <v>0</v>
      </c>
      <c r="U230" s="280">
        <f t="shared" si="72"/>
        <v>0</v>
      </c>
      <c r="V230" s="280">
        <f t="shared" si="72"/>
        <v>0</v>
      </c>
      <c r="W230" s="280">
        <f t="shared" si="72"/>
        <v>0</v>
      </c>
      <c r="X230" s="280">
        <f t="shared" si="72"/>
        <v>0</v>
      </c>
      <c r="Y230" s="280">
        <f t="shared" ref="Y230:AJ230" si="73">Y231+Y232</f>
        <v>0</v>
      </c>
      <c r="Z230" s="280">
        <f t="shared" si="73"/>
        <v>0</v>
      </c>
      <c r="AA230" s="280">
        <f t="shared" si="73"/>
        <v>0</v>
      </c>
      <c r="AB230" s="280">
        <f t="shared" si="73"/>
        <v>0</v>
      </c>
      <c r="AC230" s="280">
        <f t="shared" si="73"/>
        <v>0</v>
      </c>
      <c r="AD230" s="280">
        <f t="shared" si="73"/>
        <v>0</v>
      </c>
      <c r="AE230" s="280">
        <f t="shared" si="73"/>
        <v>0</v>
      </c>
      <c r="AF230" s="280">
        <f t="shared" si="73"/>
        <v>0</v>
      </c>
      <c r="AG230" s="280">
        <f t="shared" si="73"/>
        <v>0</v>
      </c>
      <c r="AH230" s="280">
        <f t="shared" si="73"/>
        <v>0</v>
      </c>
      <c r="AI230" s="280">
        <f t="shared" si="73"/>
        <v>0</v>
      </c>
      <c r="AJ230" s="280">
        <f t="shared" si="73"/>
        <v>0</v>
      </c>
    </row>
    <row r="231" spans="1:36" s="73" customFormat="1" ht="15.6" customHeight="1">
      <c r="A231" s="42"/>
      <c r="B231" s="53"/>
      <c r="C231" s="53"/>
      <c r="D231" s="53" t="s">
        <v>140</v>
      </c>
      <c r="E231" s="51"/>
      <c r="F231" s="229" t="s">
        <v>422</v>
      </c>
      <c r="G231" s="6">
        <v>0</v>
      </c>
      <c r="H231" s="85">
        <v>0</v>
      </c>
      <c r="I231" s="85">
        <v>0</v>
      </c>
      <c r="J231" s="85">
        <v>0</v>
      </c>
      <c r="K231" s="85">
        <v>0</v>
      </c>
      <c r="L231" s="85">
        <v>0</v>
      </c>
      <c r="M231" s="85">
        <v>0</v>
      </c>
      <c r="N231" s="85">
        <v>0</v>
      </c>
      <c r="O231" s="85">
        <v>0</v>
      </c>
      <c r="P231" s="85">
        <v>0</v>
      </c>
      <c r="Q231" s="85">
        <v>0</v>
      </c>
      <c r="R231" s="85">
        <v>0</v>
      </c>
      <c r="S231" s="85">
        <v>0</v>
      </c>
      <c r="T231" s="85">
        <v>0</v>
      </c>
      <c r="U231" s="85">
        <v>0</v>
      </c>
      <c r="V231" s="85">
        <v>0</v>
      </c>
      <c r="W231" s="85">
        <v>0</v>
      </c>
      <c r="X231" s="85">
        <v>0</v>
      </c>
      <c r="Y231" s="85">
        <v>0</v>
      </c>
      <c r="Z231" s="85">
        <v>0</v>
      </c>
      <c r="AA231" s="85">
        <v>0</v>
      </c>
      <c r="AB231" s="85">
        <v>0</v>
      </c>
      <c r="AC231" s="85">
        <v>0</v>
      </c>
      <c r="AD231" s="85">
        <v>0</v>
      </c>
      <c r="AE231" s="85">
        <v>0</v>
      </c>
      <c r="AF231" s="85">
        <v>0</v>
      </c>
      <c r="AG231" s="85">
        <v>0</v>
      </c>
      <c r="AH231" s="85">
        <v>0</v>
      </c>
      <c r="AI231" s="85">
        <v>0</v>
      </c>
      <c r="AJ231" s="85">
        <v>0</v>
      </c>
    </row>
    <row r="232" spans="1:36" s="73" customFormat="1" ht="15.6" customHeight="1">
      <c r="A232" s="42"/>
      <c r="B232" s="53"/>
      <c r="C232" s="51"/>
      <c r="D232" s="53" t="s">
        <v>158</v>
      </c>
      <c r="E232" s="51"/>
      <c r="F232" s="229" t="s">
        <v>95</v>
      </c>
      <c r="G232" s="6">
        <v>0</v>
      </c>
      <c r="H232" s="85">
        <v>0</v>
      </c>
      <c r="I232" s="85">
        <v>0</v>
      </c>
      <c r="J232" s="85">
        <v>0</v>
      </c>
      <c r="K232" s="85">
        <v>0</v>
      </c>
      <c r="L232" s="85">
        <v>0</v>
      </c>
      <c r="M232" s="85">
        <v>0</v>
      </c>
      <c r="N232" s="85">
        <v>0</v>
      </c>
      <c r="O232" s="85">
        <v>0</v>
      </c>
      <c r="P232" s="85">
        <v>0</v>
      </c>
      <c r="Q232" s="85">
        <v>0</v>
      </c>
      <c r="R232" s="85">
        <v>0</v>
      </c>
      <c r="S232" s="85">
        <v>0</v>
      </c>
      <c r="T232" s="85">
        <v>0</v>
      </c>
      <c r="U232" s="85">
        <v>0</v>
      </c>
      <c r="V232" s="85">
        <v>0</v>
      </c>
      <c r="W232" s="85">
        <v>0</v>
      </c>
      <c r="X232" s="85">
        <v>0</v>
      </c>
      <c r="Y232" s="85">
        <v>0</v>
      </c>
      <c r="Z232" s="85">
        <v>0</v>
      </c>
      <c r="AA232" s="85">
        <v>0</v>
      </c>
      <c r="AB232" s="85">
        <v>0</v>
      </c>
      <c r="AC232" s="85">
        <v>0</v>
      </c>
      <c r="AD232" s="85">
        <v>0</v>
      </c>
      <c r="AE232" s="85">
        <v>0</v>
      </c>
      <c r="AF232" s="85">
        <v>0</v>
      </c>
      <c r="AG232" s="85">
        <v>0</v>
      </c>
      <c r="AH232" s="85">
        <v>0</v>
      </c>
      <c r="AI232" s="85">
        <v>0</v>
      </c>
      <c r="AJ232" s="85">
        <v>0</v>
      </c>
    </row>
    <row r="233" spans="1:36" s="73" customFormat="1" ht="15.6" customHeight="1">
      <c r="A233" s="42"/>
      <c r="B233" s="53" t="s">
        <v>362</v>
      </c>
      <c r="C233" s="51"/>
      <c r="D233" s="53"/>
      <c r="E233" s="51"/>
      <c r="F233" s="281" t="s">
        <v>423</v>
      </c>
      <c r="G233" s="282">
        <f>G234+G235</f>
        <v>0</v>
      </c>
      <c r="H233" s="283">
        <f t="shared" ref="H233:X233" si="74">H234+H235</f>
        <v>0</v>
      </c>
      <c r="I233" s="284">
        <f t="shared" si="74"/>
        <v>0</v>
      </c>
      <c r="J233" s="284">
        <f t="shared" si="74"/>
        <v>0</v>
      </c>
      <c r="K233" s="284">
        <f t="shared" si="74"/>
        <v>0</v>
      </c>
      <c r="L233" s="284">
        <f t="shared" si="74"/>
        <v>0</v>
      </c>
      <c r="M233" s="284">
        <f t="shared" si="74"/>
        <v>0</v>
      </c>
      <c r="N233" s="284">
        <f t="shared" si="74"/>
        <v>0</v>
      </c>
      <c r="O233" s="284">
        <f t="shared" si="74"/>
        <v>0</v>
      </c>
      <c r="P233" s="284">
        <f t="shared" si="74"/>
        <v>0</v>
      </c>
      <c r="Q233" s="284">
        <f t="shared" si="74"/>
        <v>0</v>
      </c>
      <c r="R233" s="284">
        <f t="shared" si="74"/>
        <v>0</v>
      </c>
      <c r="S233" s="284">
        <f t="shared" si="74"/>
        <v>0</v>
      </c>
      <c r="T233" s="284">
        <f t="shared" si="74"/>
        <v>0</v>
      </c>
      <c r="U233" s="284">
        <f t="shared" si="74"/>
        <v>0</v>
      </c>
      <c r="V233" s="284">
        <f t="shared" si="74"/>
        <v>0</v>
      </c>
      <c r="W233" s="284">
        <f t="shared" si="74"/>
        <v>0</v>
      </c>
      <c r="X233" s="284">
        <f t="shared" si="74"/>
        <v>0</v>
      </c>
      <c r="Y233" s="284">
        <f t="shared" ref="Y233:AJ233" si="75">Y234+Y235</f>
        <v>0</v>
      </c>
      <c r="Z233" s="284">
        <f t="shared" si="75"/>
        <v>0</v>
      </c>
      <c r="AA233" s="284">
        <f t="shared" si="75"/>
        <v>0</v>
      </c>
      <c r="AB233" s="284">
        <f t="shared" si="75"/>
        <v>0</v>
      </c>
      <c r="AC233" s="284">
        <f t="shared" si="75"/>
        <v>0</v>
      </c>
      <c r="AD233" s="284">
        <f t="shared" si="75"/>
        <v>0</v>
      </c>
      <c r="AE233" s="284">
        <f t="shared" si="75"/>
        <v>0</v>
      </c>
      <c r="AF233" s="284">
        <f t="shared" si="75"/>
        <v>0</v>
      </c>
      <c r="AG233" s="284">
        <f t="shared" si="75"/>
        <v>0</v>
      </c>
      <c r="AH233" s="284">
        <f t="shared" si="75"/>
        <v>0</v>
      </c>
      <c r="AI233" s="284">
        <f t="shared" si="75"/>
        <v>0</v>
      </c>
      <c r="AJ233" s="284">
        <f t="shared" si="75"/>
        <v>0</v>
      </c>
    </row>
    <row r="234" spans="1:36" s="73" customFormat="1" ht="15.6" customHeight="1">
      <c r="A234" s="42"/>
      <c r="B234" s="53"/>
      <c r="C234" s="53" t="s">
        <v>140</v>
      </c>
      <c r="D234" s="53"/>
      <c r="E234" s="51"/>
      <c r="F234" s="158" t="s">
        <v>424</v>
      </c>
      <c r="G234" s="7">
        <v>0</v>
      </c>
      <c r="H234" s="86">
        <v>0</v>
      </c>
      <c r="I234" s="86">
        <v>0</v>
      </c>
      <c r="J234" s="86">
        <v>0</v>
      </c>
      <c r="K234" s="86">
        <v>0</v>
      </c>
      <c r="L234" s="86">
        <v>0</v>
      </c>
      <c r="M234" s="86">
        <v>0</v>
      </c>
      <c r="N234" s="86">
        <v>0</v>
      </c>
      <c r="O234" s="86">
        <v>0</v>
      </c>
      <c r="P234" s="86">
        <v>0</v>
      </c>
      <c r="Q234" s="86">
        <v>0</v>
      </c>
      <c r="R234" s="86">
        <v>0</v>
      </c>
      <c r="S234" s="86">
        <v>0</v>
      </c>
      <c r="T234" s="86">
        <v>0</v>
      </c>
      <c r="U234" s="86">
        <v>0</v>
      </c>
      <c r="V234" s="86">
        <v>0</v>
      </c>
      <c r="W234" s="86">
        <v>0</v>
      </c>
      <c r="X234" s="86">
        <v>0</v>
      </c>
      <c r="Y234" s="86">
        <v>0</v>
      </c>
      <c r="Z234" s="86">
        <v>0</v>
      </c>
      <c r="AA234" s="86">
        <v>0</v>
      </c>
      <c r="AB234" s="86">
        <v>0</v>
      </c>
      <c r="AC234" s="86">
        <v>0</v>
      </c>
      <c r="AD234" s="86">
        <v>0</v>
      </c>
      <c r="AE234" s="86">
        <v>0</v>
      </c>
      <c r="AF234" s="86">
        <v>0</v>
      </c>
      <c r="AG234" s="86">
        <v>0</v>
      </c>
      <c r="AH234" s="86">
        <v>0</v>
      </c>
      <c r="AI234" s="86">
        <v>0</v>
      </c>
      <c r="AJ234" s="86">
        <v>0</v>
      </c>
    </row>
    <row r="235" spans="1:36" s="73" customFormat="1" ht="15.6" customHeight="1">
      <c r="A235" s="42"/>
      <c r="B235" s="53"/>
      <c r="C235" s="53" t="s">
        <v>142</v>
      </c>
      <c r="D235" s="53"/>
      <c r="E235" s="51"/>
      <c r="F235" s="158" t="s">
        <v>425</v>
      </c>
      <c r="G235" s="7">
        <v>0</v>
      </c>
      <c r="H235" s="86">
        <v>0</v>
      </c>
      <c r="I235" s="86">
        <v>0</v>
      </c>
      <c r="J235" s="86">
        <v>0</v>
      </c>
      <c r="K235" s="86">
        <v>0</v>
      </c>
      <c r="L235" s="86">
        <v>0</v>
      </c>
      <c r="M235" s="86">
        <v>0</v>
      </c>
      <c r="N235" s="86">
        <v>0</v>
      </c>
      <c r="O235" s="86">
        <v>0</v>
      </c>
      <c r="P235" s="86">
        <v>0</v>
      </c>
      <c r="Q235" s="86">
        <v>0</v>
      </c>
      <c r="R235" s="86">
        <v>0</v>
      </c>
      <c r="S235" s="86">
        <v>0</v>
      </c>
      <c r="T235" s="86">
        <v>0</v>
      </c>
      <c r="U235" s="86">
        <v>0</v>
      </c>
      <c r="V235" s="86">
        <v>0</v>
      </c>
      <c r="W235" s="86">
        <v>0</v>
      </c>
      <c r="X235" s="86">
        <v>0</v>
      </c>
      <c r="Y235" s="86">
        <v>0</v>
      </c>
      <c r="Z235" s="86">
        <v>0</v>
      </c>
      <c r="AA235" s="86">
        <v>0</v>
      </c>
      <c r="AB235" s="86">
        <v>0</v>
      </c>
      <c r="AC235" s="86">
        <v>0</v>
      </c>
      <c r="AD235" s="86">
        <v>0</v>
      </c>
      <c r="AE235" s="86">
        <v>0</v>
      </c>
      <c r="AF235" s="86">
        <v>0</v>
      </c>
      <c r="AG235" s="86">
        <v>0</v>
      </c>
      <c r="AH235" s="86">
        <v>0</v>
      </c>
      <c r="AI235" s="86">
        <v>0</v>
      </c>
      <c r="AJ235" s="86">
        <v>0</v>
      </c>
    </row>
    <row r="236" spans="1:36" s="73" customFormat="1" ht="15.6" customHeight="1">
      <c r="A236" s="42"/>
      <c r="B236" s="285"/>
      <c r="C236" s="286"/>
      <c r="D236" s="286"/>
      <c r="E236" s="286"/>
      <c r="F236" s="287" t="s">
        <v>384</v>
      </c>
      <c r="G236" s="288">
        <f>G166+G197+G212+G220+G229+G233</f>
        <v>0</v>
      </c>
      <c r="H236" s="288">
        <f t="shared" ref="H236:X236" si="76">H166+H197+H212+H220+H229+H233</f>
        <v>0</v>
      </c>
      <c r="I236" s="288">
        <f t="shared" si="76"/>
        <v>0</v>
      </c>
      <c r="J236" s="288">
        <f t="shared" si="76"/>
        <v>0</v>
      </c>
      <c r="K236" s="288">
        <f t="shared" si="76"/>
        <v>0</v>
      </c>
      <c r="L236" s="288">
        <f t="shared" si="76"/>
        <v>0</v>
      </c>
      <c r="M236" s="288">
        <f t="shared" si="76"/>
        <v>0</v>
      </c>
      <c r="N236" s="288">
        <f t="shared" si="76"/>
        <v>0</v>
      </c>
      <c r="O236" s="288">
        <f t="shared" si="76"/>
        <v>0</v>
      </c>
      <c r="P236" s="288">
        <f t="shared" si="76"/>
        <v>0</v>
      </c>
      <c r="Q236" s="288">
        <f t="shared" si="76"/>
        <v>0</v>
      </c>
      <c r="R236" s="288">
        <f t="shared" si="76"/>
        <v>0</v>
      </c>
      <c r="S236" s="288">
        <f t="shared" si="76"/>
        <v>0</v>
      </c>
      <c r="T236" s="288">
        <f t="shared" si="76"/>
        <v>0</v>
      </c>
      <c r="U236" s="288">
        <f t="shared" si="76"/>
        <v>0</v>
      </c>
      <c r="V236" s="288">
        <f t="shared" si="76"/>
        <v>0</v>
      </c>
      <c r="W236" s="288">
        <f t="shared" si="76"/>
        <v>0</v>
      </c>
      <c r="X236" s="288">
        <f t="shared" si="76"/>
        <v>0</v>
      </c>
      <c r="Y236" s="288">
        <f t="shared" ref="Y236:AJ236" si="77">Y166+Y197+Y212+Y220+Y229+Y233</f>
        <v>0</v>
      </c>
      <c r="Z236" s="288">
        <f t="shared" si="77"/>
        <v>0</v>
      </c>
      <c r="AA236" s="288">
        <f t="shared" si="77"/>
        <v>0</v>
      </c>
      <c r="AB236" s="288">
        <f t="shared" si="77"/>
        <v>0</v>
      </c>
      <c r="AC236" s="288">
        <f t="shared" si="77"/>
        <v>0</v>
      </c>
      <c r="AD236" s="288">
        <f t="shared" si="77"/>
        <v>0</v>
      </c>
      <c r="AE236" s="288">
        <f t="shared" si="77"/>
        <v>0</v>
      </c>
      <c r="AF236" s="288">
        <f t="shared" si="77"/>
        <v>0</v>
      </c>
      <c r="AG236" s="288">
        <f t="shared" si="77"/>
        <v>0</v>
      </c>
      <c r="AH236" s="288">
        <f t="shared" si="77"/>
        <v>0</v>
      </c>
      <c r="AI236" s="288">
        <f t="shared" si="77"/>
        <v>0</v>
      </c>
      <c r="AJ236" s="288">
        <f t="shared" si="77"/>
        <v>0</v>
      </c>
    </row>
    <row r="237" spans="1:36" s="73" customFormat="1" ht="15.6" customHeight="1">
      <c r="A237" s="42"/>
      <c r="B237" s="289"/>
      <c r="C237" s="289"/>
      <c r="D237" s="289"/>
      <c r="E237" s="289"/>
      <c r="F237" s="290" t="s">
        <v>427</v>
      </c>
      <c r="G237" s="291">
        <f>G166+G197+G229+G233</f>
        <v>0</v>
      </c>
      <c r="H237" s="291">
        <f t="shared" ref="H237:X237" si="78">H166+H197+H229+H233</f>
        <v>0</v>
      </c>
      <c r="I237" s="291">
        <f t="shared" si="78"/>
        <v>0</v>
      </c>
      <c r="J237" s="291">
        <f t="shared" si="78"/>
        <v>0</v>
      </c>
      <c r="K237" s="291">
        <f t="shared" si="78"/>
        <v>0</v>
      </c>
      <c r="L237" s="291">
        <f t="shared" si="78"/>
        <v>0</v>
      </c>
      <c r="M237" s="291">
        <f t="shared" si="78"/>
        <v>0</v>
      </c>
      <c r="N237" s="291">
        <f t="shared" si="78"/>
        <v>0</v>
      </c>
      <c r="O237" s="291">
        <f t="shared" si="78"/>
        <v>0</v>
      </c>
      <c r="P237" s="291">
        <f t="shared" si="78"/>
        <v>0</v>
      </c>
      <c r="Q237" s="291">
        <f t="shared" si="78"/>
        <v>0</v>
      </c>
      <c r="R237" s="291">
        <f t="shared" si="78"/>
        <v>0</v>
      </c>
      <c r="S237" s="291">
        <f t="shared" si="78"/>
        <v>0</v>
      </c>
      <c r="T237" s="291">
        <f t="shared" si="78"/>
        <v>0</v>
      </c>
      <c r="U237" s="291">
        <f t="shared" si="78"/>
        <v>0</v>
      </c>
      <c r="V237" s="291">
        <f t="shared" si="78"/>
        <v>0</v>
      </c>
      <c r="W237" s="291">
        <f t="shared" si="78"/>
        <v>0</v>
      </c>
      <c r="X237" s="291">
        <f t="shared" si="78"/>
        <v>0</v>
      </c>
      <c r="Y237" s="291">
        <f t="shared" ref="Y237:AJ237" si="79">Y166+Y197+Y229+Y233</f>
        <v>0</v>
      </c>
      <c r="Z237" s="291">
        <f t="shared" si="79"/>
        <v>0</v>
      </c>
      <c r="AA237" s="291">
        <f t="shared" si="79"/>
        <v>0</v>
      </c>
      <c r="AB237" s="291">
        <f t="shared" si="79"/>
        <v>0</v>
      </c>
      <c r="AC237" s="291">
        <f t="shared" si="79"/>
        <v>0</v>
      </c>
      <c r="AD237" s="291">
        <f t="shared" si="79"/>
        <v>0</v>
      </c>
      <c r="AE237" s="291">
        <f t="shared" si="79"/>
        <v>0</v>
      </c>
      <c r="AF237" s="291">
        <f t="shared" si="79"/>
        <v>0</v>
      </c>
      <c r="AG237" s="291">
        <f t="shared" si="79"/>
        <v>0</v>
      </c>
      <c r="AH237" s="291">
        <f t="shared" si="79"/>
        <v>0</v>
      </c>
      <c r="AI237" s="291">
        <f t="shared" si="79"/>
        <v>0</v>
      </c>
      <c r="AJ237" s="291">
        <f t="shared" si="79"/>
        <v>0</v>
      </c>
    </row>
    <row r="238" spans="1:36" s="73" customFormat="1" ht="15.6" customHeight="1">
      <c r="A238" s="42"/>
      <c r="B238" s="289"/>
      <c r="C238" s="289"/>
      <c r="D238" s="289"/>
      <c r="E238" s="289"/>
      <c r="F238" s="290" t="s">
        <v>426</v>
      </c>
      <c r="G238" s="292">
        <f>G165+G166+G197+G229+G233</f>
        <v>0</v>
      </c>
      <c r="H238" s="292">
        <f t="shared" ref="H238:X238" si="80">H165+H166+H197+H229+H233</f>
        <v>0</v>
      </c>
      <c r="I238" s="292">
        <f t="shared" si="80"/>
        <v>0</v>
      </c>
      <c r="J238" s="292">
        <f t="shared" si="80"/>
        <v>0</v>
      </c>
      <c r="K238" s="292">
        <f t="shared" si="80"/>
        <v>0</v>
      </c>
      <c r="L238" s="292">
        <f t="shared" si="80"/>
        <v>0</v>
      </c>
      <c r="M238" s="292">
        <f t="shared" si="80"/>
        <v>0</v>
      </c>
      <c r="N238" s="292">
        <f t="shared" si="80"/>
        <v>0</v>
      </c>
      <c r="O238" s="292">
        <f t="shared" si="80"/>
        <v>0</v>
      </c>
      <c r="P238" s="292">
        <f t="shared" si="80"/>
        <v>0</v>
      </c>
      <c r="Q238" s="292">
        <f t="shared" si="80"/>
        <v>0</v>
      </c>
      <c r="R238" s="292">
        <f t="shared" si="80"/>
        <v>0</v>
      </c>
      <c r="S238" s="292">
        <f t="shared" si="80"/>
        <v>0</v>
      </c>
      <c r="T238" s="292">
        <f t="shared" si="80"/>
        <v>0</v>
      </c>
      <c r="U238" s="292">
        <f t="shared" si="80"/>
        <v>0</v>
      </c>
      <c r="V238" s="292">
        <f t="shared" si="80"/>
        <v>0</v>
      </c>
      <c r="W238" s="292">
        <f t="shared" si="80"/>
        <v>0</v>
      </c>
      <c r="X238" s="292">
        <f t="shared" si="80"/>
        <v>0</v>
      </c>
      <c r="Y238" s="292">
        <f t="shared" ref="Y238:AJ238" si="81">Y165+Y166+Y197+Y229+Y233</f>
        <v>0</v>
      </c>
      <c r="Z238" s="292">
        <f t="shared" si="81"/>
        <v>0</v>
      </c>
      <c r="AA238" s="292">
        <f t="shared" si="81"/>
        <v>0</v>
      </c>
      <c r="AB238" s="292">
        <f t="shared" si="81"/>
        <v>0</v>
      </c>
      <c r="AC238" s="292">
        <f t="shared" si="81"/>
        <v>0</v>
      </c>
      <c r="AD238" s="292">
        <f t="shared" si="81"/>
        <v>0</v>
      </c>
      <c r="AE238" s="292">
        <f t="shared" si="81"/>
        <v>0</v>
      </c>
      <c r="AF238" s="292">
        <f t="shared" si="81"/>
        <v>0</v>
      </c>
      <c r="AG238" s="292">
        <f t="shared" si="81"/>
        <v>0</v>
      </c>
      <c r="AH238" s="292">
        <f t="shared" si="81"/>
        <v>0</v>
      </c>
      <c r="AI238" s="292">
        <f t="shared" si="81"/>
        <v>0</v>
      </c>
      <c r="AJ238" s="292">
        <f t="shared" si="81"/>
        <v>0</v>
      </c>
    </row>
    <row r="239" spans="1:36" ht="15" customHeight="1">
      <c r="B239" s="289"/>
      <c r="C239" s="289"/>
      <c r="D239" s="289"/>
      <c r="E239" s="289"/>
      <c r="F239" s="293" t="s">
        <v>93</v>
      </c>
      <c r="G239" s="294">
        <f>G165+G236</f>
        <v>0</v>
      </c>
      <c r="H239" s="294">
        <f t="shared" ref="H239:X239" si="82">H165+H236</f>
        <v>0</v>
      </c>
      <c r="I239" s="294">
        <f t="shared" si="82"/>
        <v>0</v>
      </c>
      <c r="J239" s="294">
        <f t="shared" si="82"/>
        <v>0</v>
      </c>
      <c r="K239" s="294">
        <f t="shared" si="82"/>
        <v>0</v>
      </c>
      <c r="L239" s="294">
        <f t="shared" si="82"/>
        <v>0</v>
      </c>
      <c r="M239" s="294">
        <f t="shared" si="82"/>
        <v>0</v>
      </c>
      <c r="N239" s="294">
        <f t="shared" si="82"/>
        <v>0</v>
      </c>
      <c r="O239" s="294">
        <f t="shared" si="82"/>
        <v>0</v>
      </c>
      <c r="P239" s="294">
        <f t="shared" si="82"/>
        <v>0</v>
      </c>
      <c r="Q239" s="294">
        <f t="shared" si="82"/>
        <v>0</v>
      </c>
      <c r="R239" s="294">
        <f t="shared" si="82"/>
        <v>0</v>
      </c>
      <c r="S239" s="294">
        <f t="shared" si="82"/>
        <v>0</v>
      </c>
      <c r="T239" s="294">
        <f t="shared" si="82"/>
        <v>0</v>
      </c>
      <c r="U239" s="294">
        <f t="shared" si="82"/>
        <v>0</v>
      </c>
      <c r="V239" s="294">
        <f t="shared" si="82"/>
        <v>0</v>
      </c>
      <c r="W239" s="294">
        <f t="shared" si="82"/>
        <v>0</v>
      </c>
      <c r="X239" s="294">
        <f t="shared" si="82"/>
        <v>0</v>
      </c>
      <c r="Y239" s="294">
        <f t="shared" ref="Y239:AJ239" si="83">Y165+Y236</f>
        <v>0</v>
      </c>
      <c r="Z239" s="294">
        <f t="shared" si="83"/>
        <v>0</v>
      </c>
      <c r="AA239" s="294">
        <f t="shared" si="83"/>
        <v>0</v>
      </c>
      <c r="AB239" s="294">
        <f t="shared" si="83"/>
        <v>0</v>
      </c>
      <c r="AC239" s="294">
        <f t="shared" si="83"/>
        <v>0</v>
      </c>
      <c r="AD239" s="294">
        <f t="shared" si="83"/>
        <v>0</v>
      </c>
      <c r="AE239" s="294">
        <f t="shared" si="83"/>
        <v>0</v>
      </c>
      <c r="AF239" s="294">
        <f t="shared" si="83"/>
        <v>0</v>
      </c>
      <c r="AG239" s="294">
        <f t="shared" si="83"/>
        <v>0</v>
      </c>
      <c r="AH239" s="294">
        <f t="shared" si="83"/>
        <v>0</v>
      </c>
      <c r="AI239" s="294">
        <f t="shared" si="83"/>
        <v>0</v>
      </c>
      <c r="AJ239" s="294">
        <f t="shared" si="83"/>
        <v>0</v>
      </c>
    </row>
    <row r="240" spans="1:36" s="73" customFormat="1" ht="8.25" customHeight="1">
      <c r="A240" s="42"/>
      <c r="B240" s="42"/>
      <c r="C240" s="42"/>
      <c r="D240" s="42"/>
      <c r="E240" s="42"/>
      <c r="F240" s="295"/>
      <c r="J240" s="194"/>
    </row>
    <row r="241" spans="1:11" s="73" customFormat="1" ht="15" customHeight="1">
      <c r="A241" s="42"/>
      <c r="B241" s="42"/>
      <c r="C241" s="42"/>
      <c r="D241" s="42"/>
      <c r="E241" s="42"/>
      <c r="F241" s="295"/>
      <c r="G241" s="194"/>
      <c r="H241" s="194"/>
      <c r="K241" s="194"/>
    </row>
    <row r="242" spans="1:11" s="73" customFormat="1" ht="15" customHeight="1">
      <c r="A242" s="42"/>
      <c r="B242" s="42"/>
      <c r="C242" s="42"/>
      <c r="D242" s="42"/>
      <c r="E242" s="42"/>
      <c r="F242" s="295"/>
    </row>
    <row r="244" spans="1:11" s="73" customFormat="1" ht="15" customHeight="1">
      <c r="A244" s="42"/>
      <c r="B244" s="42"/>
      <c r="C244" s="42"/>
      <c r="D244" s="42"/>
      <c r="E244" s="42"/>
      <c r="F244" s="295"/>
    </row>
  </sheetData>
  <sheetProtection algorithmName="SHA-512" hashValue="ds6w8kbYZw7V0x7L+YeheDrn1NC9K2sIxL01uS9EfeoOJuBTzro+auGIpwhxEGP9QAnWpPdPbbY3syX5kuS2iw==" saltValue="Tc8nr5U1Wf3wlkO+PzQPmA==" spinCount="100000" sheet="1" objects="1" scenarios="1"/>
  <mergeCells count="2">
    <mergeCell ref="B7:F7"/>
    <mergeCell ref="B9:F9"/>
  </mergeCells>
  <phoneticPr fontId="58" type="noConversion"/>
  <dataValidations count="1">
    <dataValidation allowBlank="1" showInputMessage="1" sqref="F8" xr:uid="{C8B1A4E7-C0D8-43E6-BB0A-C8D5EF3A7506}"/>
  </dataValidations>
  <pageMargins left="0.23622047244094491" right="0.23622047244094491" top="0.23622047244094491" bottom="0.39370078740157483" header="0.31496062992125984" footer="0.11811023622047245"/>
  <pageSetup paperSize="9" scale="58" fitToHeight="0" orientation="portrait" r:id="rId1"/>
  <headerFooter>
    <oddFooter>&amp;C&amp;9&amp;K000000&amp;P</oddFooter>
  </headerFooter>
  <rowBreaks count="3" manualBreakCount="3">
    <brk id="72" max="35" man="1"/>
    <brk id="142" max="35" man="1"/>
    <brk id="211" max="35" man="1"/>
  </rowBreaks>
  <ignoredErrors>
    <ignoredError sqref="B143:E164 B237:E239 B166:E235 B13:E139 D142 D141 C140 G12:AJ12" numberStoredAsText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ErrorMessage="1" xr:uid="{BBF2ED99-BE5D-4613-97A1-5964C2BFCD77}">
          <x14:formula1>
            <xm:f>Data!$A$2:$A$2161</xm:f>
          </x14:formula1>
          <xm:sqref>B9:F9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U24"/>
  <sheetViews>
    <sheetView showGridLines="0" zoomScaleNormal="100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AF13" sqref="AF13"/>
    </sheetView>
  </sheetViews>
  <sheetFormatPr defaultColWidth="8.85546875" defaultRowHeight="15" customHeight="1"/>
  <cols>
    <col min="1" max="1" width="3.42578125" style="180" customWidth="1"/>
    <col min="2" max="2" width="42.7109375" style="179" customWidth="1"/>
    <col min="3" max="36" width="11.5703125" style="179" customWidth="1"/>
    <col min="37" max="37" width="1.5703125" style="179" customWidth="1"/>
    <col min="38" max="237" width="8.85546875" style="179" customWidth="1"/>
    <col min="238" max="16384" width="8.85546875" style="180"/>
  </cols>
  <sheetData>
    <row r="2" spans="1:255" ht="36.75" customHeight="1">
      <c r="B2" s="296"/>
      <c r="C2" s="120" t="s">
        <v>431</v>
      </c>
      <c r="E2" s="169"/>
      <c r="F2" s="169"/>
      <c r="G2" s="297"/>
      <c r="H2" s="121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  <c r="AG2" s="298"/>
      <c r="AH2" s="298"/>
      <c r="AI2" s="296"/>
      <c r="AJ2" s="296"/>
      <c r="AK2" s="299"/>
      <c r="AL2" s="299"/>
      <c r="AM2" s="299"/>
      <c r="AN2" s="299"/>
    </row>
    <row r="3" spans="1:255" ht="17.25" customHeight="1">
      <c r="B3" s="125"/>
      <c r="D3" s="180"/>
      <c r="E3" s="180"/>
      <c r="F3" s="180"/>
      <c r="G3" s="180"/>
      <c r="H3" s="42"/>
      <c r="I3" s="296"/>
      <c r="J3" s="296"/>
      <c r="K3" s="296"/>
      <c r="L3" s="296"/>
      <c r="M3" s="296"/>
      <c r="N3" s="296"/>
      <c r="O3" s="296"/>
      <c r="P3" s="296"/>
      <c r="Q3" s="296"/>
      <c r="R3" s="296"/>
      <c r="S3" s="296"/>
      <c r="T3" s="296"/>
      <c r="U3" s="296"/>
      <c r="V3" s="296"/>
      <c r="W3" s="296"/>
      <c r="X3" s="296"/>
      <c r="Y3" s="296"/>
      <c r="Z3" s="296"/>
      <c r="AA3" s="296"/>
      <c r="AB3" s="296"/>
      <c r="AC3" s="296"/>
      <c r="AD3" s="296"/>
      <c r="AE3" s="296"/>
      <c r="AF3" s="296"/>
      <c r="AG3" s="296"/>
      <c r="AH3" s="296"/>
      <c r="AI3" s="296"/>
      <c r="AJ3" s="296"/>
      <c r="AK3" s="296"/>
      <c r="AL3" s="296"/>
      <c r="AM3" s="299"/>
      <c r="AN3" s="299"/>
    </row>
    <row r="4" spans="1:255" ht="17.25" customHeight="1">
      <c r="B4" s="125"/>
      <c r="D4" s="180"/>
      <c r="E4" s="125"/>
      <c r="F4" s="125"/>
      <c r="G4" s="296"/>
      <c r="H4" s="42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6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299"/>
      <c r="AN4" s="299"/>
    </row>
    <row r="5" spans="1:255" ht="15" customHeight="1">
      <c r="B5" s="125"/>
      <c r="C5" s="125" t="s">
        <v>96</v>
      </c>
      <c r="E5" s="125"/>
      <c r="F5" s="125"/>
      <c r="G5" s="296"/>
      <c r="I5" s="296"/>
      <c r="J5" s="296"/>
      <c r="K5" s="296"/>
      <c r="L5" s="296"/>
      <c r="M5" s="296"/>
      <c r="N5" s="296"/>
      <c r="O5" s="296"/>
      <c r="P5" s="296"/>
      <c r="Q5" s="296"/>
      <c r="R5" s="296"/>
      <c r="S5" s="296"/>
      <c r="T5" s="296"/>
      <c r="U5" s="296"/>
      <c r="V5" s="296"/>
      <c r="W5" s="296"/>
      <c r="X5" s="296"/>
      <c r="Y5" s="296"/>
      <c r="Z5" s="296"/>
      <c r="AA5" s="296"/>
      <c r="AB5" s="296"/>
      <c r="AC5" s="296"/>
      <c r="AD5" s="296"/>
      <c r="AE5" s="296"/>
      <c r="AF5" s="296"/>
      <c r="AG5" s="296"/>
      <c r="AH5" s="296"/>
      <c r="AI5" s="296"/>
      <c r="AJ5" s="296"/>
      <c r="AK5" s="296"/>
      <c r="AL5" s="296"/>
      <c r="AM5" s="299"/>
      <c r="AN5" s="299"/>
    </row>
    <row r="6" spans="1:255" ht="15" customHeight="1">
      <c r="B6" s="363" t="s">
        <v>119</v>
      </c>
      <c r="C6" s="180"/>
      <c r="D6" s="180"/>
      <c r="E6" s="180"/>
      <c r="F6" s="180"/>
      <c r="G6" s="296"/>
      <c r="I6" s="296"/>
      <c r="J6" s="296"/>
      <c r="K6" s="296"/>
      <c r="L6" s="296"/>
      <c r="M6" s="296"/>
      <c r="N6" s="296"/>
      <c r="O6" s="296"/>
      <c r="P6" s="296"/>
      <c r="Q6" s="296"/>
      <c r="R6" s="296"/>
      <c r="S6" s="296"/>
      <c r="T6" s="296"/>
      <c r="U6" s="296"/>
      <c r="V6" s="296"/>
      <c r="W6" s="296"/>
      <c r="X6" s="296"/>
      <c r="Y6" s="296"/>
      <c r="Z6" s="296"/>
      <c r="AA6" s="296"/>
      <c r="AB6" s="296"/>
      <c r="AC6" s="296"/>
      <c r="AD6" s="296"/>
      <c r="AE6" s="296"/>
      <c r="AF6" s="296"/>
      <c r="AG6" s="296"/>
      <c r="AH6" s="296"/>
      <c r="AI6" s="296"/>
      <c r="AJ6" s="296"/>
      <c r="AK6" s="296"/>
      <c r="AL6" s="296"/>
      <c r="AM6" s="299"/>
      <c r="AN6" s="299"/>
    </row>
    <row r="7" spans="1:255" ht="15" customHeight="1">
      <c r="B7" s="364"/>
      <c r="C7" s="180"/>
      <c r="D7" s="180"/>
      <c r="E7" s="180"/>
      <c r="F7" s="180"/>
      <c r="G7" s="296"/>
      <c r="I7" s="296"/>
      <c r="J7" s="296"/>
      <c r="K7" s="296"/>
      <c r="L7" s="296"/>
      <c r="M7" s="296"/>
      <c r="N7" s="296"/>
      <c r="O7" s="296"/>
      <c r="P7" s="296"/>
      <c r="Q7" s="296"/>
      <c r="R7" s="296"/>
      <c r="S7" s="296"/>
      <c r="T7" s="296"/>
      <c r="U7" s="296"/>
      <c r="V7" s="296"/>
      <c r="W7" s="296"/>
      <c r="X7" s="296"/>
      <c r="Y7" s="296"/>
      <c r="Z7" s="296"/>
      <c r="AA7" s="296"/>
      <c r="AB7" s="296"/>
      <c r="AC7" s="296"/>
      <c r="AD7" s="296"/>
      <c r="AE7" s="296"/>
      <c r="AF7" s="296"/>
      <c r="AG7" s="296"/>
      <c r="AH7" s="296"/>
      <c r="AI7" s="296"/>
      <c r="AJ7" s="296"/>
      <c r="AK7" s="296"/>
      <c r="AL7" s="296"/>
      <c r="AM7" s="299"/>
      <c r="AN7" s="299"/>
    </row>
    <row r="8" spans="1:255" ht="15" customHeight="1">
      <c r="B8" s="363" t="s">
        <v>112</v>
      </c>
      <c r="C8" s="180"/>
      <c r="D8" s="180"/>
      <c r="E8" s="180"/>
      <c r="F8" s="180"/>
      <c r="G8" s="296"/>
      <c r="I8" s="296"/>
      <c r="J8" s="296"/>
      <c r="K8" s="296"/>
      <c r="L8" s="296"/>
      <c r="M8" s="296"/>
      <c r="N8" s="296"/>
      <c r="O8" s="296"/>
      <c r="P8" s="296"/>
      <c r="Q8" s="296"/>
      <c r="R8" s="296"/>
      <c r="S8" s="296"/>
      <c r="T8" s="296"/>
      <c r="U8" s="296"/>
      <c r="V8" s="296"/>
      <c r="W8" s="296"/>
      <c r="X8" s="296"/>
      <c r="Y8" s="296"/>
      <c r="Z8" s="296"/>
      <c r="AA8" s="296"/>
      <c r="AB8" s="296"/>
      <c r="AC8" s="296"/>
      <c r="AD8" s="296"/>
      <c r="AE8" s="296"/>
      <c r="AF8" s="296"/>
      <c r="AG8" s="296"/>
      <c r="AH8" s="296"/>
      <c r="AI8" s="296"/>
      <c r="AJ8" s="296"/>
      <c r="AK8" s="296"/>
      <c r="AL8" s="296"/>
      <c r="AM8" s="299"/>
      <c r="AN8" s="299"/>
    </row>
    <row r="9" spans="1:255" ht="15" customHeight="1">
      <c r="B9" s="355"/>
      <c r="C9" s="361"/>
      <c r="D9" s="361"/>
      <c r="E9" s="361"/>
      <c r="F9" s="361"/>
      <c r="G9" s="296"/>
      <c r="H9" s="296"/>
      <c r="I9" s="296"/>
      <c r="J9" s="296"/>
      <c r="K9" s="296"/>
      <c r="L9" s="296"/>
      <c r="M9" s="296"/>
      <c r="N9" s="296"/>
      <c r="O9" s="300"/>
      <c r="P9" s="300"/>
      <c r="Q9" s="300"/>
      <c r="R9" s="300"/>
      <c r="S9" s="300"/>
      <c r="T9" s="300"/>
      <c r="U9" s="296"/>
      <c r="V9" s="296"/>
      <c r="W9" s="296"/>
      <c r="X9" s="296"/>
      <c r="Y9" s="296"/>
      <c r="Z9" s="296"/>
      <c r="AA9" s="296"/>
      <c r="AB9" s="296"/>
      <c r="AC9" s="296"/>
      <c r="AD9" s="296"/>
      <c r="AE9" s="296"/>
      <c r="AF9" s="296"/>
      <c r="AG9" s="296"/>
      <c r="AH9" s="296"/>
      <c r="AI9" s="296"/>
      <c r="AJ9" s="296"/>
      <c r="AK9" s="296"/>
      <c r="AL9" s="296"/>
      <c r="AM9" s="299"/>
      <c r="AN9" s="299"/>
    </row>
    <row r="10" spans="1:255" ht="15" customHeight="1">
      <c r="B10" s="296"/>
      <c r="C10" s="296"/>
      <c r="D10" s="296"/>
      <c r="E10" s="296"/>
      <c r="F10" s="296"/>
      <c r="G10" s="296"/>
      <c r="H10" s="296"/>
      <c r="I10" s="296"/>
      <c r="J10" s="296"/>
      <c r="K10" s="296"/>
      <c r="L10" s="296"/>
      <c r="M10" s="296"/>
      <c r="N10" s="296"/>
      <c r="O10" s="300"/>
      <c r="P10" s="300"/>
      <c r="Q10" s="300"/>
      <c r="R10" s="300"/>
      <c r="S10" s="300"/>
      <c r="T10" s="300"/>
      <c r="U10" s="296"/>
      <c r="V10" s="296"/>
      <c r="W10" s="296"/>
      <c r="X10" s="296"/>
      <c r="Y10" s="296"/>
      <c r="Z10" s="296"/>
      <c r="AA10" s="296"/>
      <c r="AB10" s="296"/>
      <c r="AC10" s="296"/>
      <c r="AD10" s="296"/>
      <c r="AE10" s="296"/>
      <c r="AF10" s="296"/>
      <c r="AG10" s="296"/>
      <c r="AH10" s="296"/>
      <c r="AI10" s="296"/>
      <c r="AJ10" s="296"/>
      <c r="AK10" s="296"/>
      <c r="AL10" s="296"/>
      <c r="AM10" s="299"/>
      <c r="AN10" s="299"/>
    </row>
    <row r="11" spans="1:255" s="73" customFormat="1" ht="42.6" customHeight="1">
      <c r="A11" s="42"/>
      <c r="B11" s="301" t="s">
        <v>97</v>
      </c>
      <c r="C11" s="131" t="s">
        <v>79</v>
      </c>
      <c r="D11" s="131" t="s">
        <v>80</v>
      </c>
      <c r="E11" s="131" t="s">
        <v>81</v>
      </c>
      <c r="F11" s="132" t="s">
        <v>82</v>
      </c>
      <c r="G11" s="131" t="s">
        <v>83</v>
      </c>
      <c r="H11" s="132" t="s">
        <v>84</v>
      </c>
      <c r="I11" s="131" t="s">
        <v>85</v>
      </c>
      <c r="J11" s="132" t="s">
        <v>86</v>
      </c>
      <c r="K11" s="131" t="s">
        <v>87</v>
      </c>
      <c r="L11" s="132" t="s">
        <v>88</v>
      </c>
      <c r="M11" s="131" t="s">
        <v>89</v>
      </c>
      <c r="N11" s="132" t="s">
        <v>90</v>
      </c>
      <c r="O11" s="131" t="s">
        <v>300</v>
      </c>
      <c r="P11" s="132" t="s">
        <v>301</v>
      </c>
      <c r="Q11" s="131" t="s">
        <v>457</v>
      </c>
      <c r="R11" s="132" t="s">
        <v>458</v>
      </c>
      <c r="S11" s="131" t="s">
        <v>459</v>
      </c>
      <c r="T11" s="132" t="s">
        <v>460</v>
      </c>
      <c r="U11" s="131" t="s">
        <v>461</v>
      </c>
      <c r="V11" s="132" t="s">
        <v>462</v>
      </c>
      <c r="W11" s="131" t="s">
        <v>463</v>
      </c>
      <c r="X11" s="132" t="s">
        <v>464</v>
      </c>
      <c r="Y11" s="131" t="s">
        <v>465</v>
      </c>
      <c r="Z11" s="132" t="s">
        <v>466</v>
      </c>
      <c r="AA11" s="131" t="s">
        <v>467</v>
      </c>
      <c r="AB11" s="132" t="s">
        <v>468</v>
      </c>
      <c r="AC11" s="131" t="s">
        <v>469</v>
      </c>
      <c r="AD11" s="132" t="s">
        <v>470</v>
      </c>
      <c r="AE11" s="131" t="s">
        <v>471</v>
      </c>
      <c r="AF11" s="132" t="s">
        <v>472</v>
      </c>
      <c r="ID11" s="42"/>
      <c r="IE11" s="42"/>
      <c r="IF11" s="42"/>
      <c r="IG11" s="42"/>
      <c r="IH11" s="42"/>
      <c r="II11" s="42"/>
      <c r="IJ11" s="42"/>
      <c r="IK11" s="42"/>
      <c r="IL11" s="42"/>
      <c r="IM11" s="42"/>
      <c r="IN11" s="42"/>
      <c r="IO11" s="42"/>
      <c r="IP11" s="42"/>
      <c r="IQ11" s="42"/>
      <c r="IR11" s="42"/>
      <c r="IS11" s="42"/>
      <c r="IT11" s="42"/>
      <c r="IU11" s="42"/>
    </row>
    <row r="12" spans="1:255" s="73" customFormat="1" ht="24.95" customHeight="1">
      <c r="A12" s="42"/>
      <c r="B12" s="302" t="s">
        <v>98</v>
      </c>
      <c r="C12" s="190">
        <f>'Mapa 1 Receita'!H149-'Mapa 2 Despesa'!G165</f>
        <v>0</v>
      </c>
      <c r="D12" s="190">
        <f>'Mapa 1 Receita'!I149-'Mapa 2 Despesa'!H165</f>
        <v>0</v>
      </c>
      <c r="E12" s="190">
        <f>'Mapa 1 Receita'!J149-'Mapa 2 Despesa'!I165</f>
        <v>0</v>
      </c>
      <c r="F12" s="190">
        <f>'Mapa 1 Receita'!K149-'Mapa 2 Despesa'!J165</f>
        <v>0</v>
      </c>
      <c r="G12" s="190">
        <f>'Mapa 1 Receita'!L149-'Mapa 2 Despesa'!K165</f>
        <v>0</v>
      </c>
      <c r="H12" s="190">
        <f>'Mapa 1 Receita'!M149-'Mapa 2 Despesa'!L165</f>
        <v>0</v>
      </c>
      <c r="I12" s="190">
        <f>'Mapa 1 Receita'!N149-'Mapa 2 Despesa'!M165</f>
        <v>0</v>
      </c>
      <c r="J12" s="303">
        <f>'Mapa 1 Receita'!O149-'Mapa 2 Despesa'!N165</f>
        <v>0</v>
      </c>
      <c r="K12" s="304">
        <f>'Mapa 1 Receita'!P149-'Mapa 2 Despesa'!O165</f>
        <v>0</v>
      </c>
      <c r="L12" s="278">
        <f>'Mapa 1 Receita'!Q149-'Mapa 2 Despesa'!P165</f>
        <v>0</v>
      </c>
      <c r="M12" s="190">
        <f>'Mapa 1 Receita'!R149-'Mapa 2 Despesa'!Q165</f>
        <v>0</v>
      </c>
      <c r="N12" s="190">
        <f>'Mapa 1 Receita'!S149-'Mapa 2 Despesa'!R165</f>
        <v>0</v>
      </c>
      <c r="O12" s="190">
        <f>'Mapa 1 Receita'!T149-'Mapa 2 Despesa'!S165</f>
        <v>0</v>
      </c>
      <c r="P12" s="190">
        <f>'Mapa 1 Receita'!U149-'Mapa 2 Despesa'!T165</f>
        <v>0</v>
      </c>
      <c r="Q12" s="190">
        <f>'Mapa 1 Receita'!V149-'Mapa 2 Despesa'!U165</f>
        <v>0</v>
      </c>
      <c r="R12" s="190">
        <f>'Mapa 1 Receita'!W149-'Mapa 2 Despesa'!V165</f>
        <v>0</v>
      </c>
      <c r="S12" s="190">
        <f>'Mapa 1 Receita'!X149-'Mapa 2 Despesa'!W165</f>
        <v>0</v>
      </c>
      <c r="T12" s="190">
        <f>'Mapa 1 Receita'!Y149-'Mapa 2 Despesa'!X165</f>
        <v>0</v>
      </c>
      <c r="U12" s="190">
        <f>'Mapa 1 Receita'!Z149-'Mapa 2 Despesa'!Y165</f>
        <v>0</v>
      </c>
      <c r="V12" s="190">
        <f>'Mapa 1 Receita'!AA149-'Mapa 2 Despesa'!Z165</f>
        <v>0</v>
      </c>
      <c r="W12" s="190">
        <f>'Mapa 1 Receita'!AB149-'Mapa 2 Despesa'!AA165</f>
        <v>0</v>
      </c>
      <c r="X12" s="190">
        <f>'Mapa 1 Receita'!AC149-'Mapa 2 Despesa'!AB165</f>
        <v>0</v>
      </c>
      <c r="Y12" s="190">
        <f>'Mapa 1 Receita'!AD149-'Mapa 2 Despesa'!AC165</f>
        <v>0</v>
      </c>
      <c r="Z12" s="190">
        <f>'Mapa 1 Receita'!AE149-'Mapa 2 Despesa'!AD165</f>
        <v>0</v>
      </c>
      <c r="AA12" s="190">
        <f>'Mapa 1 Receita'!AF149-'Mapa 2 Despesa'!AE165</f>
        <v>0</v>
      </c>
      <c r="AB12" s="190">
        <f>'Mapa 1 Receita'!AG149-'Mapa 2 Despesa'!AF165</f>
        <v>0</v>
      </c>
      <c r="AC12" s="190">
        <f>'Mapa 1 Receita'!AH149-'Mapa 2 Despesa'!AG165</f>
        <v>0</v>
      </c>
      <c r="AD12" s="190">
        <f>'Mapa 1 Receita'!AI149-'Mapa 2 Despesa'!AH165</f>
        <v>0</v>
      </c>
      <c r="AE12" s="190">
        <f>'Mapa 1 Receita'!AJ149-'Mapa 2 Despesa'!AI165</f>
        <v>0</v>
      </c>
      <c r="AF12" s="190">
        <f>'Mapa 1 Receita'!AK149-'Mapa 2 Despesa'!AJ165</f>
        <v>0</v>
      </c>
      <c r="ID12" s="42"/>
      <c r="IE12" s="42"/>
      <c r="IF12" s="42"/>
      <c r="IG12" s="42"/>
      <c r="IH12" s="42"/>
      <c r="II12" s="42"/>
      <c r="IJ12" s="42"/>
      <c r="IK12" s="42"/>
      <c r="IL12" s="42"/>
      <c r="IM12" s="42"/>
      <c r="IN12" s="42"/>
      <c r="IO12" s="42"/>
      <c r="IP12" s="42"/>
      <c r="IQ12" s="42"/>
      <c r="IR12" s="42"/>
      <c r="IS12" s="42"/>
      <c r="IT12" s="42"/>
      <c r="IU12" s="42"/>
    </row>
    <row r="13" spans="1:255" s="73" customFormat="1" ht="24.95" customHeight="1">
      <c r="A13" s="42"/>
      <c r="B13" s="305" t="s">
        <v>99</v>
      </c>
      <c r="C13" s="306">
        <f>'Mapa 1 Receita'!H149-'Mapa 2 Despesa'!G165</f>
        <v>0</v>
      </c>
      <c r="D13" s="306">
        <f>'Mapa 1 Receita'!I149-'Mapa 2 Despesa'!H165</f>
        <v>0</v>
      </c>
      <c r="E13" s="306">
        <f>'Mapa 1 Receita'!J149-'Mapa 2 Despesa'!I165</f>
        <v>0</v>
      </c>
      <c r="F13" s="306">
        <f>'Mapa 1 Receita'!K149-'Mapa 2 Despesa'!J165</f>
        <v>0</v>
      </c>
      <c r="G13" s="306">
        <f>'Mapa 1 Receita'!L149-'Mapa 2 Despesa'!K165</f>
        <v>0</v>
      </c>
      <c r="H13" s="306">
        <f>'Mapa 1 Receita'!M149-'Mapa 2 Despesa'!L165</f>
        <v>0</v>
      </c>
      <c r="I13" s="306">
        <f>'Mapa 1 Receita'!N149-'Mapa 2 Despesa'!M165</f>
        <v>0</v>
      </c>
      <c r="J13" s="306">
        <f>'Mapa 1 Receita'!O149-'Mapa 2 Despesa'!N165</f>
        <v>0</v>
      </c>
      <c r="K13" s="306">
        <f>'Mapa 1 Receita'!P149-'Mapa 2 Despesa'!O165</f>
        <v>0</v>
      </c>
      <c r="L13" s="306">
        <f>'Mapa 1 Receita'!Q149-'Mapa 2 Despesa'!P165</f>
        <v>0</v>
      </c>
      <c r="M13" s="306">
        <f>'Mapa 1 Receita'!R149-'Mapa 2 Despesa'!Q165</f>
        <v>0</v>
      </c>
      <c r="N13" s="306">
        <f>'Mapa 1 Receita'!S149-'Mapa 2 Despesa'!R165</f>
        <v>0</v>
      </c>
      <c r="O13" s="306">
        <f>'Mapa 1 Receita'!T149-'Mapa 2 Despesa'!S165</f>
        <v>0</v>
      </c>
      <c r="P13" s="306">
        <f>'Mapa 1 Receita'!U149-'Mapa 2 Despesa'!T165</f>
        <v>0</v>
      </c>
      <c r="Q13" s="306">
        <f>'Mapa 1 Receita'!V149-'Mapa 2 Despesa'!U165</f>
        <v>0</v>
      </c>
      <c r="R13" s="306">
        <f>'Mapa 1 Receita'!W149-'Mapa 2 Despesa'!V165</f>
        <v>0</v>
      </c>
      <c r="S13" s="306">
        <f>'Mapa 1 Receita'!X149-'Mapa 2 Despesa'!W165</f>
        <v>0</v>
      </c>
      <c r="T13" s="306">
        <f>'Mapa 1 Receita'!Y149-'Mapa 2 Despesa'!X165</f>
        <v>0</v>
      </c>
      <c r="U13" s="306">
        <f>'Mapa 1 Receita'!Z149-'Mapa 2 Despesa'!Y165</f>
        <v>0</v>
      </c>
      <c r="V13" s="306">
        <f>'Mapa 1 Receita'!AA149-'Mapa 2 Despesa'!Z165</f>
        <v>0</v>
      </c>
      <c r="W13" s="306">
        <f>'Mapa 1 Receita'!AB149-'Mapa 2 Despesa'!AA165</f>
        <v>0</v>
      </c>
      <c r="X13" s="306">
        <f>'Mapa 1 Receita'!AC149-'Mapa 2 Despesa'!AB165</f>
        <v>0</v>
      </c>
      <c r="Y13" s="306">
        <f>'Mapa 1 Receita'!AD149-'Mapa 2 Despesa'!AC165</f>
        <v>0</v>
      </c>
      <c r="Z13" s="306">
        <f>'Mapa 1 Receita'!AE149-'Mapa 2 Despesa'!AD165</f>
        <v>0</v>
      </c>
      <c r="AA13" s="306">
        <f>'Mapa 1 Receita'!AF149-'Mapa 2 Despesa'!AE165</f>
        <v>0</v>
      </c>
      <c r="AB13" s="306">
        <f>'Mapa 1 Receita'!AG149-'Mapa 2 Despesa'!AF165</f>
        <v>0</v>
      </c>
      <c r="AC13" s="306">
        <f>'Mapa 1 Receita'!AH149-'Mapa 2 Despesa'!AG165</f>
        <v>0</v>
      </c>
      <c r="AD13" s="306">
        <f>'Mapa 1 Receita'!AI149-'Mapa 2 Despesa'!AH165</f>
        <v>0</v>
      </c>
      <c r="AE13" s="306">
        <f>'Mapa 1 Receita'!AJ149-'Mapa 2 Despesa'!AI165</f>
        <v>0</v>
      </c>
      <c r="AF13" s="306">
        <f>'Mapa 1 Receita'!AK149-'Mapa 2 Despesa'!AJ165</f>
        <v>0</v>
      </c>
      <c r="ID13" s="42"/>
      <c r="IE13" s="42"/>
      <c r="IF13" s="42"/>
      <c r="IG13" s="42"/>
      <c r="IH13" s="42"/>
      <c r="II13" s="42"/>
      <c r="IJ13" s="42"/>
      <c r="IK13" s="42"/>
      <c r="IL13" s="42"/>
      <c r="IM13" s="42"/>
      <c r="IN13" s="42"/>
      <c r="IO13" s="42"/>
      <c r="IP13" s="42"/>
      <c r="IQ13" s="42"/>
      <c r="IR13" s="42"/>
      <c r="IS13" s="42"/>
      <c r="IT13" s="42"/>
      <c r="IU13" s="42"/>
    </row>
    <row r="14" spans="1:255" s="73" customFormat="1" ht="24.95" customHeight="1">
      <c r="A14" s="42"/>
      <c r="B14" s="310" t="s">
        <v>100</v>
      </c>
      <c r="C14" s="311">
        <f>'Mapa 1 Receita'!H189-'Mapa 2 Despesa'!G236</f>
        <v>0</v>
      </c>
      <c r="D14" s="311">
        <f>'Mapa 1 Receita'!I189-'Mapa 2 Despesa'!H236</f>
        <v>0</v>
      </c>
      <c r="E14" s="311">
        <f>'Mapa 1 Receita'!J189-'Mapa 2 Despesa'!I236</f>
        <v>0</v>
      </c>
      <c r="F14" s="311">
        <f>'Mapa 1 Receita'!K189-'Mapa 2 Despesa'!J236</f>
        <v>0</v>
      </c>
      <c r="G14" s="311">
        <f>'Mapa 1 Receita'!L189-'Mapa 2 Despesa'!K236</f>
        <v>0</v>
      </c>
      <c r="H14" s="311">
        <f>'Mapa 1 Receita'!M189-'Mapa 2 Despesa'!L236</f>
        <v>0</v>
      </c>
      <c r="I14" s="311">
        <f>'Mapa 1 Receita'!N189-'Mapa 2 Despesa'!M236</f>
        <v>0</v>
      </c>
      <c r="J14" s="303">
        <f>'Mapa 1 Receita'!O189-'Mapa 2 Despesa'!N236</f>
        <v>0</v>
      </c>
      <c r="K14" s="304">
        <f>'Mapa 1 Receita'!P189-'Mapa 2 Despesa'!O236</f>
        <v>0</v>
      </c>
      <c r="L14" s="278">
        <f>'Mapa 1 Receita'!Q189-'Mapa 2 Despesa'!P236</f>
        <v>0</v>
      </c>
      <c r="M14" s="311">
        <f>'Mapa 1 Receita'!R189-'Mapa 2 Despesa'!Q236</f>
        <v>0</v>
      </c>
      <c r="N14" s="311">
        <f>'Mapa 1 Receita'!S189-'Mapa 2 Despesa'!R236</f>
        <v>0</v>
      </c>
      <c r="O14" s="311">
        <f>'Mapa 1 Receita'!T189-'Mapa 2 Despesa'!S236</f>
        <v>0</v>
      </c>
      <c r="P14" s="311">
        <f>'Mapa 1 Receita'!U189-'Mapa 2 Despesa'!T236</f>
        <v>0</v>
      </c>
      <c r="Q14" s="311">
        <f>'Mapa 1 Receita'!V189-'Mapa 2 Despesa'!U236</f>
        <v>0</v>
      </c>
      <c r="R14" s="311">
        <f>'Mapa 1 Receita'!W189-'Mapa 2 Despesa'!V236</f>
        <v>0</v>
      </c>
      <c r="S14" s="311">
        <f>'Mapa 1 Receita'!X189-'Mapa 2 Despesa'!W236</f>
        <v>0</v>
      </c>
      <c r="T14" s="311">
        <f>'Mapa 1 Receita'!Y189-'Mapa 2 Despesa'!X236</f>
        <v>0</v>
      </c>
      <c r="U14" s="311">
        <f>'Mapa 1 Receita'!Z189-'Mapa 2 Despesa'!Y236</f>
        <v>0</v>
      </c>
      <c r="V14" s="311">
        <f>'Mapa 1 Receita'!AA189-'Mapa 2 Despesa'!Z236</f>
        <v>0</v>
      </c>
      <c r="W14" s="311">
        <f>'Mapa 1 Receita'!AB189-'Mapa 2 Despesa'!AA236</f>
        <v>0</v>
      </c>
      <c r="X14" s="311">
        <f>'Mapa 1 Receita'!AC189-'Mapa 2 Despesa'!AB236</f>
        <v>0</v>
      </c>
      <c r="Y14" s="311">
        <f>'Mapa 1 Receita'!AD189-'Mapa 2 Despesa'!AC236</f>
        <v>0</v>
      </c>
      <c r="Z14" s="311">
        <f>'Mapa 1 Receita'!AE189-'Mapa 2 Despesa'!AD236</f>
        <v>0</v>
      </c>
      <c r="AA14" s="311">
        <f>'Mapa 1 Receita'!AF189-'Mapa 2 Despesa'!AE236</f>
        <v>0</v>
      </c>
      <c r="AB14" s="311">
        <f>'Mapa 1 Receita'!AG189-'Mapa 2 Despesa'!AF236</f>
        <v>0</v>
      </c>
      <c r="AC14" s="311">
        <f>'Mapa 1 Receita'!AH189-'Mapa 2 Despesa'!AG236</f>
        <v>0</v>
      </c>
      <c r="AD14" s="311">
        <f>'Mapa 1 Receita'!AI189-'Mapa 2 Despesa'!AH236</f>
        <v>0</v>
      </c>
      <c r="AE14" s="311">
        <f>'Mapa 1 Receita'!AJ189-'Mapa 2 Despesa'!AI236</f>
        <v>0</v>
      </c>
      <c r="AF14" s="311">
        <f>'Mapa 1 Receita'!AK189-'Mapa 2 Despesa'!AJ236</f>
        <v>0</v>
      </c>
      <c r="ID14" s="42"/>
      <c r="IE14" s="42"/>
      <c r="IF14" s="42"/>
      <c r="IG14" s="42"/>
      <c r="IH14" s="42"/>
      <c r="II14" s="42"/>
      <c r="IJ14" s="42"/>
      <c r="IK14" s="42"/>
      <c r="IL14" s="42"/>
      <c r="IM14" s="42"/>
      <c r="IN14" s="42"/>
      <c r="IO14" s="42"/>
      <c r="IP14" s="42"/>
      <c r="IQ14" s="42"/>
      <c r="IR14" s="42"/>
      <c r="IS14" s="42"/>
      <c r="IT14" s="42"/>
      <c r="IU14" s="42"/>
    </row>
    <row r="15" spans="1:255" s="73" customFormat="1" ht="24.95" customHeight="1">
      <c r="A15" s="42"/>
      <c r="B15" s="305" t="s">
        <v>101</v>
      </c>
      <c r="C15" s="306">
        <f>'Mapa 1 Receita'!H191-'Mapa 2 Despesa'!G238</f>
        <v>0</v>
      </c>
      <c r="D15" s="306">
        <f>'Mapa 1 Receita'!I191-'Mapa 2 Despesa'!H238</f>
        <v>0</v>
      </c>
      <c r="E15" s="306">
        <f>'Mapa 1 Receita'!J191-'Mapa 2 Despesa'!I238</f>
        <v>0</v>
      </c>
      <c r="F15" s="306">
        <f>'Mapa 1 Receita'!K191-'Mapa 2 Despesa'!J238</f>
        <v>0</v>
      </c>
      <c r="G15" s="306">
        <f>'Mapa 1 Receita'!L191-'Mapa 2 Despesa'!K238</f>
        <v>0</v>
      </c>
      <c r="H15" s="306">
        <f>'Mapa 1 Receita'!M191-'Mapa 2 Despesa'!L238</f>
        <v>0</v>
      </c>
      <c r="I15" s="306">
        <f>'Mapa 1 Receita'!N191-'Mapa 2 Despesa'!M238</f>
        <v>0</v>
      </c>
      <c r="J15" s="307">
        <f>'Mapa 1 Receita'!O191-'Mapa 2 Despesa'!N238</f>
        <v>0</v>
      </c>
      <c r="K15" s="308">
        <f>'Mapa 1 Receita'!P191-'Mapa 2 Despesa'!O238</f>
        <v>0</v>
      </c>
      <c r="L15" s="309">
        <f>'Mapa 1 Receita'!Q191-'Mapa 2 Despesa'!P238</f>
        <v>0</v>
      </c>
      <c r="M15" s="306">
        <f>'Mapa 1 Receita'!R191-'Mapa 2 Despesa'!Q238</f>
        <v>0</v>
      </c>
      <c r="N15" s="306">
        <f>'Mapa 1 Receita'!S191-'Mapa 2 Despesa'!R238</f>
        <v>0</v>
      </c>
      <c r="O15" s="306">
        <f>'Mapa 1 Receita'!T191-'Mapa 2 Despesa'!S238</f>
        <v>0</v>
      </c>
      <c r="P15" s="306">
        <f>'Mapa 1 Receita'!U191-'Mapa 2 Despesa'!T238</f>
        <v>0</v>
      </c>
      <c r="Q15" s="306">
        <f>'Mapa 1 Receita'!V191-'Mapa 2 Despesa'!U238</f>
        <v>0</v>
      </c>
      <c r="R15" s="306">
        <f>'Mapa 1 Receita'!W191-'Mapa 2 Despesa'!V238</f>
        <v>0</v>
      </c>
      <c r="S15" s="306">
        <f>'Mapa 1 Receita'!X191-'Mapa 2 Despesa'!W238</f>
        <v>0</v>
      </c>
      <c r="T15" s="306">
        <f>'Mapa 1 Receita'!Y191-'Mapa 2 Despesa'!X238</f>
        <v>0</v>
      </c>
      <c r="U15" s="306">
        <f>'Mapa 1 Receita'!Z191-'Mapa 2 Despesa'!Y238</f>
        <v>0</v>
      </c>
      <c r="V15" s="306">
        <f>'Mapa 1 Receita'!AA191-'Mapa 2 Despesa'!Z238</f>
        <v>0</v>
      </c>
      <c r="W15" s="306">
        <f>'Mapa 1 Receita'!AB191-'Mapa 2 Despesa'!AA238</f>
        <v>0</v>
      </c>
      <c r="X15" s="306">
        <f>'Mapa 1 Receita'!AC191-'Mapa 2 Despesa'!AB238</f>
        <v>0</v>
      </c>
      <c r="Y15" s="306">
        <f>'Mapa 1 Receita'!AD191-'Mapa 2 Despesa'!AC238</f>
        <v>0</v>
      </c>
      <c r="Z15" s="306">
        <f>'Mapa 1 Receita'!AE191-'Mapa 2 Despesa'!AD238</f>
        <v>0</v>
      </c>
      <c r="AA15" s="306">
        <f>'Mapa 1 Receita'!AF191-'Mapa 2 Despesa'!AE238</f>
        <v>0</v>
      </c>
      <c r="AB15" s="306">
        <f>'Mapa 1 Receita'!AG191-'Mapa 2 Despesa'!AF238</f>
        <v>0</v>
      </c>
      <c r="AC15" s="306">
        <f>'Mapa 1 Receita'!AH191-'Mapa 2 Despesa'!AG238</f>
        <v>0</v>
      </c>
      <c r="AD15" s="306">
        <f>'Mapa 1 Receita'!AI191-'Mapa 2 Despesa'!AH238</f>
        <v>0</v>
      </c>
      <c r="AE15" s="306">
        <f>'Mapa 1 Receita'!AJ191-'Mapa 2 Despesa'!AI238</f>
        <v>0</v>
      </c>
      <c r="AF15" s="306">
        <f>'Mapa 1 Receita'!AK191-'Mapa 2 Despesa'!AJ238</f>
        <v>0</v>
      </c>
      <c r="ID15" s="42"/>
      <c r="IE15" s="42"/>
      <c r="IF15" s="42"/>
      <c r="IG15" s="42"/>
      <c r="IH15" s="42"/>
      <c r="II15" s="42"/>
      <c r="IJ15" s="42"/>
      <c r="IK15" s="42"/>
      <c r="IL15" s="42"/>
      <c r="IM15" s="42"/>
      <c r="IN15" s="42"/>
      <c r="IO15" s="42"/>
      <c r="IP15" s="42"/>
      <c r="IQ15" s="42"/>
      <c r="IR15" s="42"/>
      <c r="IS15" s="42"/>
      <c r="IT15" s="42"/>
      <c r="IU15" s="42"/>
    </row>
    <row r="16" spans="1:255" s="73" customFormat="1" ht="24.95" customHeight="1">
      <c r="B16" s="312" t="s">
        <v>102</v>
      </c>
      <c r="C16" s="313">
        <f>'Mapa 1 Receita'!H192-'Mapa 2 Despesa'!G239</f>
        <v>0</v>
      </c>
      <c r="D16" s="313">
        <f>'Mapa 1 Receita'!I192-'Mapa 2 Despesa'!H239</f>
        <v>0</v>
      </c>
      <c r="E16" s="313">
        <f>'Mapa 1 Receita'!J192-'Mapa 2 Despesa'!I239</f>
        <v>0</v>
      </c>
      <c r="F16" s="313">
        <f>'Mapa 1 Receita'!K192-'Mapa 2 Despesa'!J239</f>
        <v>0</v>
      </c>
      <c r="G16" s="313">
        <f>'Mapa 1 Receita'!L192-'Mapa 2 Despesa'!K239</f>
        <v>0</v>
      </c>
      <c r="H16" s="313">
        <f>'Mapa 1 Receita'!M192-'Mapa 2 Despesa'!L239</f>
        <v>0</v>
      </c>
      <c r="I16" s="313">
        <f>'Mapa 1 Receita'!N192-'Mapa 2 Despesa'!M239</f>
        <v>0</v>
      </c>
      <c r="J16" s="314">
        <f>'Mapa 1 Receita'!O192-'Mapa 2 Despesa'!N239</f>
        <v>0</v>
      </c>
      <c r="K16" s="304">
        <f>'Mapa 1 Receita'!P192-'Mapa 2 Despesa'!O239</f>
        <v>0</v>
      </c>
      <c r="L16" s="278">
        <f>'Mapa 1 Receita'!Q192-'Mapa 2 Despesa'!P239</f>
        <v>0</v>
      </c>
      <c r="M16" s="313">
        <f>'Mapa 1 Receita'!R192-'Mapa 2 Despesa'!Q239</f>
        <v>0</v>
      </c>
      <c r="N16" s="313">
        <f>'Mapa 1 Receita'!S192-'Mapa 2 Despesa'!R239</f>
        <v>0</v>
      </c>
      <c r="O16" s="313">
        <f>'Mapa 1 Receita'!T192-'Mapa 2 Despesa'!S239</f>
        <v>0</v>
      </c>
      <c r="P16" s="313">
        <f>'Mapa 1 Receita'!U192-'Mapa 2 Despesa'!T239</f>
        <v>0</v>
      </c>
      <c r="Q16" s="313">
        <f>'Mapa 1 Receita'!V192-'Mapa 2 Despesa'!U239</f>
        <v>0</v>
      </c>
      <c r="R16" s="313">
        <f>'Mapa 1 Receita'!W192-'Mapa 2 Despesa'!V239</f>
        <v>0</v>
      </c>
      <c r="S16" s="313">
        <f>'Mapa 1 Receita'!X192-'Mapa 2 Despesa'!W239</f>
        <v>0</v>
      </c>
      <c r="T16" s="313">
        <f>'Mapa 1 Receita'!Y192-'Mapa 2 Despesa'!X239</f>
        <v>0</v>
      </c>
      <c r="U16" s="313">
        <f>'Mapa 1 Receita'!Z192-'Mapa 2 Despesa'!Y239</f>
        <v>0</v>
      </c>
      <c r="V16" s="313">
        <f>'Mapa 1 Receita'!AA192-'Mapa 2 Despesa'!Z239</f>
        <v>0</v>
      </c>
      <c r="W16" s="313">
        <f>'Mapa 1 Receita'!AB192-'Mapa 2 Despesa'!AA239</f>
        <v>0</v>
      </c>
      <c r="X16" s="313">
        <f>'Mapa 1 Receita'!AC192-'Mapa 2 Despesa'!AB239</f>
        <v>0</v>
      </c>
      <c r="Y16" s="313">
        <f>'Mapa 1 Receita'!AD192-'Mapa 2 Despesa'!AC239</f>
        <v>0</v>
      </c>
      <c r="Z16" s="313">
        <f>'Mapa 1 Receita'!AE192-'Mapa 2 Despesa'!AD239</f>
        <v>0</v>
      </c>
      <c r="AA16" s="313">
        <f>'Mapa 1 Receita'!AF192-'Mapa 2 Despesa'!AE239</f>
        <v>0</v>
      </c>
      <c r="AB16" s="313">
        <f>'Mapa 1 Receita'!AG192-'Mapa 2 Despesa'!AF239</f>
        <v>0</v>
      </c>
      <c r="AC16" s="313">
        <f>'Mapa 1 Receita'!AH192-'Mapa 2 Despesa'!AG239</f>
        <v>0</v>
      </c>
      <c r="AD16" s="313">
        <f>'Mapa 1 Receita'!AI192-'Mapa 2 Despesa'!AH239</f>
        <v>0</v>
      </c>
      <c r="AE16" s="313">
        <f>'Mapa 1 Receita'!AJ192-'Mapa 2 Despesa'!AI239</f>
        <v>0</v>
      </c>
      <c r="AF16" s="313">
        <f>'Mapa 1 Receita'!AK192-'Mapa 2 Despesa'!AJ239</f>
        <v>0</v>
      </c>
      <c r="ID16" s="42"/>
      <c r="IE16" s="42"/>
      <c r="IF16" s="42"/>
      <c r="IG16" s="42"/>
      <c r="IH16" s="42"/>
      <c r="II16" s="42"/>
      <c r="IJ16" s="42"/>
      <c r="IK16" s="42"/>
      <c r="IL16" s="42"/>
      <c r="IM16" s="42"/>
      <c r="IN16" s="42"/>
      <c r="IO16" s="42"/>
      <c r="IP16" s="42"/>
      <c r="IQ16" s="42"/>
      <c r="IR16" s="42"/>
      <c r="IS16" s="42"/>
      <c r="IT16" s="42"/>
    </row>
    <row r="17" spans="2:254" s="179" customFormat="1" ht="16.5" customHeight="1">
      <c r="B17" s="315"/>
      <c r="C17" s="316"/>
      <c r="D17" s="316"/>
      <c r="E17" s="316"/>
      <c r="F17" s="316"/>
      <c r="G17" s="316"/>
      <c r="H17" s="316"/>
      <c r="I17" s="316"/>
      <c r="J17" s="316"/>
      <c r="K17" s="316"/>
      <c r="L17" s="316"/>
      <c r="M17" s="316"/>
      <c r="N17" s="316"/>
      <c r="O17" s="317"/>
      <c r="P17" s="318"/>
      <c r="Q17" s="318"/>
      <c r="R17" s="318"/>
      <c r="S17" s="318"/>
      <c r="T17" s="300"/>
      <c r="U17" s="296"/>
      <c r="V17" s="296"/>
      <c r="W17" s="296"/>
      <c r="X17" s="296"/>
      <c r="Y17" s="296"/>
      <c r="Z17" s="296"/>
      <c r="AA17" s="296"/>
      <c r="AB17" s="296"/>
      <c r="AC17" s="296"/>
      <c r="AD17" s="296"/>
      <c r="AE17" s="296"/>
      <c r="AF17" s="296"/>
      <c r="AG17" s="296"/>
      <c r="AH17" s="296"/>
      <c r="AI17" s="296"/>
      <c r="AJ17" s="296"/>
      <c r="AK17" s="296"/>
      <c r="AL17" s="296"/>
      <c r="ID17" s="180"/>
      <c r="IE17" s="180"/>
      <c r="IF17" s="180"/>
      <c r="IG17" s="180"/>
      <c r="IH17" s="180"/>
      <c r="II17" s="180"/>
      <c r="IJ17" s="180"/>
      <c r="IK17" s="180"/>
      <c r="IL17" s="180"/>
      <c r="IM17" s="180"/>
      <c r="IN17" s="180"/>
      <c r="IO17" s="180"/>
      <c r="IP17" s="180"/>
      <c r="IQ17" s="180"/>
      <c r="IR17" s="180"/>
      <c r="IS17" s="180"/>
      <c r="IT17" s="180"/>
    </row>
    <row r="19" spans="2:254" ht="15" customHeight="1">
      <c r="B19" s="168" t="s">
        <v>449</v>
      </c>
    </row>
    <row r="20" spans="2:254" ht="15" customHeight="1">
      <c r="B20" s="168" t="s">
        <v>450</v>
      </c>
    </row>
    <row r="21" spans="2:254" ht="15" customHeight="1">
      <c r="B21" s="168" t="s">
        <v>451</v>
      </c>
    </row>
    <row r="23" spans="2:254" ht="15" customHeight="1">
      <c r="B23" s="168" t="s">
        <v>452</v>
      </c>
    </row>
    <row r="24" spans="2:254" ht="15" customHeight="1">
      <c r="B24" s="168" t="s">
        <v>453</v>
      </c>
    </row>
  </sheetData>
  <sheetProtection algorithmName="SHA-512" hashValue="5QvbE61tQgxwlH3emXm50jv8SyV51mAry+WsH3MVKZgHMtUhTvIXByeytR8qQlpBD/i5HXwRVtHDx78Xq2HVXA==" saltValue="ASB7FiO6IVVhTLCKL0Yetw==" spinCount="100000" sheet="1" objects="1" scenarios="1"/>
  <phoneticPr fontId="58" type="noConversion"/>
  <pageMargins left="0.23622047244094491" right="0.23622047244094491" top="0.74803149606299213" bottom="0.39370078740157483" header="0.31496062992125984" footer="0.11811023622047245"/>
  <pageSetup paperSize="9" fitToHeight="0" orientation="landscape" r:id="rId1"/>
  <headerFooter>
    <oddFooter>&amp;C&amp;9&amp;K000000&amp;P</oddFooter>
  </headerFooter>
  <ignoredErrors>
    <ignoredError sqref="C11:AF11" numberStoredAsText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xr:uid="{A2EF5D03-D80B-46A4-85FD-7B96DB05333E}">
          <x14:formula1>
            <xm:f>Data!$A$2:$A$2161</xm:f>
          </x14:formula1>
          <xm:sqref>B9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IC76"/>
  <sheetViews>
    <sheetView showGridLines="0" tabSelected="1" zoomScaleNormal="100" workbookViewId="0">
      <pane xSplit="3" ySplit="13" topLeftCell="D29" activePane="bottomRight" state="frozen"/>
      <selection pane="topRight" activeCell="D1" sqref="D1"/>
      <selection pane="bottomLeft" activeCell="A14" sqref="A14"/>
      <selection pane="bottomRight" activeCell="G47" sqref="G47"/>
    </sheetView>
  </sheetViews>
  <sheetFormatPr defaultColWidth="8.85546875" defaultRowHeight="15"/>
  <cols>
    <col min="1" max="1" width="3.28515625" customWidth="1"/>
    <col min="2" max="2" width="3.42578125" bestFit="1" customWidth="1"/>
    <col min="3" max="3" width="42.7109375" customWidth="1"/>
    <col min="4" max="4" width="12.28515625" customWidth="1"/>
    <col min="5" max="33" width="13.28515625" bestFit="1" customWidth="1"/>
  </cols>
  <sheetData>
    <row r="2" spans="2:237" s="180" customFormat="1" ht="36.75" customHeight="1">
      <c r="B2" s="296"/>
      <c r="C2" s="120"/>
      <c r="D2" s="120" t="s">
        <v>431</v>
      </c>
      <c r="E2" s="169"/>
      <c r="F2" s="169"/>
      <c r="G2" s="297"/>
      <c r="H2" s="121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  <c r="AG2" s="298"/>
      <c r="AH2" s="298"/>
      <c r="AI2" s="296"/>
      <c r="AJ2" s="296"/>
      <c r="AK2" s="299"/>
      <c r="AL2" s="299"/>
      <c r="AM2" s="299"/>
      <c r="AN2" s="299"/>
      <c r="AO2" s="179"/>
      <c r="AP2" s="179"/>
      <c r="AQ2" s="179"/>
      <c r="AR2" s="179"/>
      <c r="AS2" s="179"/>
      <c r="AT2" s="179"/>
      <c r="AU2" s="179"/>
      <c r="AV2" s="179"/>
      <c r="AW2" s="179"/>
      <c r="AX2" s="179"/>
      <c r="AY2" s="179"/>
      <c r="AZ2" s="179"/>
      <c r="BA2" s="179"/>
      <c r="BB2" s="179"/>
      <c r="BC2" s="179"/>
      <c r="BD2" s="179"/>
      <c r="BE2" s="179"/>
      <c r="BF2" s="179"/>
      <c r="BG2" s="179"/>
      <c r="BH2" s="179"/>
      <c r="BI2" s="179"/>
      <c r="BJ2" s="179"/>
      <c r="BK2" s="179"/>
      <c r="BL2" s="179"/>
      <c r="BM2" s="179"/>
      <c r="BN2" s="179"/>
      <c r="BO2" s="179"/>
      <c r="BP2" s="179"/>
      <c r="BQ2" s="179"/>
      <c r="BR2" s="179"/>
      <c r="BS2" s="179"/>
      <c r="BT2" s="179"/>
      <c r="BU2" s="179"/>
      <c r="BV2" s="179"/>
      <c r="BW2" s="179"/>
      <c r="BX2" s="179"/>
      <c r="BY2" s="179"/>
      <c r="BZ2" s="179"/>
      <c r="CA2" s="179"/>
      <c r="CB2" s="179"/>
      <c r="CC2" s="179"/>
      <c r="CD2" s="179"/>
      <c r="CE2" s="179"/>
      <c r="CF2" s="179"/>
      <c r="CG2" s="179"/>
      <c r="CH2" s="179"/>
      <c r="CI2" s="179"/>
      <c r="CJ2" s="179"/>
      <c r="CK2" s="179"/>
      <c r="CL2" s="179"/>
      <c r="CM2" s="179"/>
      <c r="CN2" s="179"/>
      <c r="CO2" s="179"/>
      <c r="CP2" s="179"/>
      <c r="CQ2" s="179"/>
      <c r="CR2" s="179"/>
      <c r="CS2" s="179"/>
      <c r="CT2" s="179"/>
      <c r="CU2" s="179"/>
      <c r="CV2" s="179"/>
      <c r="CW2" s="179"/>
      <c r="CX2" s="179"/>
      <c r="CY2" s="179"/>
      <c r="CZ2" s="179"/>
      <c r="DA2" s="179"/>
      <c r="DB2" s="179"/>
      <c r="DC2" s="179"/>
      <c r="DD2" s="179"/>
      <c r="DE2" s="179"/>
      <c r="DF2" s="179"/>
      <c r="DG2" s="179"/>
      <c r="DH2" s="179"/>
      <c r="DI2" s="179"/>
      <c r="DJ2" s="179"/>
      <c r="DK2" s="179"/>
      <c r="DL2" s="179"/>
      <c r="DM2" s="179"/>
      <c r="DN2" s="179"/>
      <c r="DO2" s="179"/>
      <c r="DP2" s="179"/>
      <c r="DQ2" s="179"/>
      <c r="DR2" s="179"/>
      <c r="DS2" s="179"/>
      <c r="DT2" s="179"/>
      <c r="DU2" s="179"/>
      <c r="DV2" s="179"/>
      <c r="DW2" s="179"/>
      <c r="DX2" s="179"/>
      <c r="DY2" s="179"/>
      <c r="DZ2" s="179"/>
      <c r="EA2" s="179"/>
      <c r="EB2" s="179"/>
      <c r="EC2" s="179"/>
      <c r="ED2" s="179"/>
      <c r="EE2" s="179"/>
      <c r="EF2" s="179"/>
      <c r="EG2" s="179"/>
      <c r="EH2" s="179"/>
      <c r="EI2" s="179"/>
      <c r="EJ2" s="179"/>
      <c r="EK2" s="179"/>
      <c r="EL2" s="179"/>
      <c r="EM2" s="179"/>
      <c r="EN2" s="179"/>
      <c r="EO2" s="179"/>
      <c r="EP2" s="179"/>
      <c r="EQ2" s="179"/>
      <c r="ER2" s="179"/>
      <c r="ES2" s="179"/>
      <c r="ET2" s="179"/>
      <c r="EU2" s="179"/>
      <c r="EV2" s="179"/>
      <c r="EW2" s="179"/>
      <c r="EX2" s="179"/>
      <c r="EY2" s="179"/>
      <c r="EZ2" s="179"/>
      <c r="FA2" s="179"/>
      <c r="FB2" s="179"/>
      <c r="FC2" s="179"/>
      <c r="FD2" s="179"/>
      <c r="FE2" s="179"/>
      <c r="FF2" s="179"/>
      <c r="FG2" s="179"/>
      <c r="FH2" s="179"/>
      <c r="FI2" s="179"/>
      <c r="FJ2" s="179"/>
      <c r="FK2" s="179"/>
      <c r="FL2" s="179"/>
      <c r="FM2" s="179"/>
      <c r="FN2" s="179"/>
      <c r="FO2" s="179"/>
      <c r="FP2" s="179"/>
      <c r="FQ2" s="179"/>
      <c r="FR2" s="179"/>
      <c r="FS2" s="179"/>
      <c r="FT2" s="179"/>
      <c r="FU2" s="179"/>
      <c r="FV2" s="179"/>
      <c r="FW2" s="179"/>
      <c r="FX2" s="179"/>
      <c r="FY2" s="179"/>
      <c r="FZ2" s="179"/>
      <c r="GA2" s="179"/>
      <c r="GB2" s="179"/>
      <c r="GC2" s="179"/>
      <c r="GD2" s="179"/>
      <c r="GE2" s="179"/>
      <c r="GF2" s="179"/>
      <c r="GG2" s="179"/>
      <c r="GH2" s="179"/>
      <c r="GI2" s="179"/>
      <c r="GJ2" s="179"/>
      <c r="GK2" s="179"/>
      <c r="GL2" s="179"/>
      <c r="GM2" s="179"/>
      <c r="GN2" s="179"/>
      <c r="GO2" s="179"/>
      <c r="GP2" s="179"/>
      <c r="GQ2" s="179"/>
      <c r="GR2" s="179"/>
      <c r="GS2" s="179"/>
      <c r="GT2" s="179"/>
      <c r="GU2" s="179"/>
      <c r="GV2" s="179"/>
      <c r="GW2" s="179"/>
      <c r="GX2" s="179"/>
      <c r="GY2" s="179"/>
      <c r="GZ2" s="179"/>
      <c r="HA2" s="179"/>
      <c r="HB2" s="179"/>
      <c r="HC2" s="179"/>
      <c r="HD2" s="179"/>
      <c r="HE2" s="179"/>
      <c r="HF2" s="179"/>
      <c r="HG2" s="179"/>
      <c r="HH2" s="179"/>
      <c r="HI2" s="179"/>
      <c r="HJ2" s="179"/>
      <c r="HK2" s="179"/>
      <c r="HL2" s="179"/>
      <c r="HM2" s="179"/>
      <c r="HN2" s="179"/>
      <c r="HO2" s="179"/>
      <c r="HP2" s="179"/>
      <c r="HQ2" s="179"/>
      <c r="HR2" s="179"/>
      <c r="HS2" s="179"/>
      <c r="HT2" s="179"/>
      <c r="HU2" s="179"/>
      <c r="HV2" s="179"/>
      <c r="HW2" s="179"/>
      <c r="HX2" s="179"/>
      <c r="HY2" s="179"/>
      <c r="HZ2" s="179"/>
      <c r="IA2" s="179"/>
      <c r="IB2" s="179"/>
      <c r="IC2" s="179"/>
    </row>
    <row r="3" spans="2:237" s="180" customFormat="1" ht="17.25" customHeight="1">
      <c r="B3" s="125"/>
      <c r="C3" s="179"/>
      <c r="H3" s="42"/>
      <c r="I3" s="296"/>
      <c r="J3" s="296"/>
      <c r="K3" s="296"/>
      <c r="L3" s="296"/>
      <c r="M3" s="296"/>
      <c r="N3" s="296"/>
      <c r="O3" s="296"/>
      <c r="P3" s="296"/>
      <c r="Q3" s="296"/>
      <c r="R3" s="296"/>
      <c r="S3" s="296"/>
      <c r="T3" s="296"/>
      <c r="U3" s="296"/>
      <c r="V3" s="296"/>
      <c r="W3" s="296"/>
      <c r="X3" s="296"/>
      <c r="Y3" s="296"/>
      <c r="Z3" s="296"/>
      <c r="AA3" s="296"/>
      <c r="AB3" s="296"/>
      <c r="AC3" s="296"/>
      <c r="AD3" s="296"/>
      <c r="AE3" s="296"/>
      <c r="AF3" s="296"/>
      <c r="AG3" s="296"/>
      <c r="AH3" s="296"/>
      <c r="AI3" s="296"/>
      <c r="AJ3" s="296"/>
      <c r="AK3" s="296"/>
      <c r="AL3" s="296"/>
      <c r="AM3" s="299"/>
      <c r="AN3" s="299"/>
      <c r="AO3" s="179"/>
      <c r="AP3" s="179"/>
      <c r="AQ3" s="179"/>
      <c r="AR3" s="179"/>
      <c r="AS3" s="179"/>
      <c r="AT3" s="179"/>
      <c r="AU3" s="179"/>
      <c r="AV3" s="179"/>
      <c r="AW3" s="179"/>
      <c r="AX3" s="179"/>
      <c r="AY3" s="179"/>
      <c r="AZ3" s="179"/>
      <c r="BA3" s="179"/>
      <c r="BB3" s="179"/>
      <c r="BC3" s="179"/>
      <c r="BD3" s="179"/>
      <c r="BE3" s="179"/>
      <c r="BF3" s="179"/>
      <c r="BG3" s="179"/>
      <c r="BH3" s="179"/>
      <c r="BI3" s="179"/>
      <c r="BJ3" s="179"/>
      <c r="BK3" s="179"/>
      <c r="BL3" s="179"/>
      <c r="BM3" s="179"/>
      <c r="BN3" s="179"/>
      <c r="BO3" s="179"/>
      <c r="BP3" s="179"/>
      <c r="BQ3" s="179"/>
      <c r="BR3" s="179"/>
      <c r="BS3" s="179"/>
      <c r="BT3" s="179"/>
      <c r="BU3" s="179"/>
      <c r="BV3" s="179"/>
      <c r="BW3" s="179"/>
      <c r="BX3" s="179"/>
      <c r="BY3" s="179"/>
      <c r="BZ3" s="179"/>
      <c r="CA3" s="179"/>
      <c r="CB3" s="179"/>
      <c r="CC3" s="179"/>
      <c r="CD3" s="179"/>
      <c r="CE3" s="179"/>
      <c r="CF3" s="179"/>
      <c r="CG3" s="179"/>
      <c r="CH3" s="179"/>
      <c r="CI3" s="179"/>
      <c r="CJ3" s="179"/>
      <c r="CK3" s="179"/>
      <c r="CL3" s="179"/>
      <c r="CM3" s="179"/>
      <c r="CN3" s="179"/>
      <c r="CO3" s="179"/>
      <c r="CP3" s="179"/>
      <c r="CQ3" s="179"/>
      <c r="CR3" s="179"/>
      <c r="CS3" s="179"/>
      <c r="CT3" s="179"/>
      <c r="CU3" s="179"/>
      <c r="CV3" s="179"/>
      <c r="CW3" s="179"/>
      <c r="CX3" s="179"/>
      <c r="CY3" s="179"/>
      <c r="CZ3" s="179"/>
      <c r="DA3" s="179"/>
      <c r="DB3" s="179"/>
      <c r="DC3" s="179"/>
      <c r="DD3" s="179"/>
      <c r="DE3" s="179"/>
      <c r="DF3" s="179"/>
      <c r="DG3" s="179"/>
      <c r="DH3" s="179"/>
      <c r="DI3" s="179"/>
      <c r="DJ3" s="179"/>
      <c r="DK3" s="179"/>
      <c r="DL3" s="179"/>
      <c r="DM3" s="179"/>
      <c r="DN3" s="179"/>
      <c r="DO3" s="179"/>
      <c r="DP3" s="179"/>
      <c r="DQ3" s="179"/>
      <c r="DR3" s="179"/>
      <c r="DS3" s="179"/>
      <c r="DT3" s="179"/>
      <c r="DU3" s="179"/>
      <c r="DV3" s="179"/>
      <c r="DW3" s="179"/>
      <c r="DX3" s="179"/>
      <c r="DY3" s="179"/>
      <c r="DZ3" s="179"/>
      <c r="EA3" s="179"/>
      <c r="EB3" s="179"/>
      <c r="EC3" s="179"/>
      <c r="ED3" s="179"/>
      <c r="EE3" s="179"/>
      <c r="EF3" s="179"/>
      <c r="EG3" s="179"/>
      <c r="EH3" s="179"/>
      <c r="EI3" s="179"/>
      <c r="EJ3" s="179"/>
      <c r="EK3" s="179"/>
      <c r="EL3" s="179"/>
      <c r="EM3" s="179"/>
      <c r="EN3" s="179"/>
      <c r="EO3" s="179"/>
      <c r="EP3" s="179"/>
      <c r="EQ3" s="179"/>
      <c r="ER3" s="179"/>
      <c r="ES3" s="179"/>
      <c r="ET3" s="179"/>
      <c r="EU3" s="179"/>
      <c r="EV3" s="179"/>
      <c r="EW3" s="179"/>
      <c r="EX3" s="179"/>
      <c r="EY3" s="179"/>
      <c r="EZ3" s="179"/>
      <c r="FA3" s="179"/>
      <c r="FB3" s="179"/>
      <c r="FC3" s="179"/>
      <c r="FD3" s="179"/>
      <c r="FE3" s="179"/>
      <c r="FF3" s="179"/>
      <c r="FG3" s="179"/>
      <c r="FH3" s="179"/>
      <c r="FI3" s="179"/>
      <c r="FJ3" s="179"/>
      <c r="FK3" s="179"/>
      <c r="FL3" s="179"/>
      <c r="FM3" s="179"/>
      <c r="FN3" s="179"/>
      <c r="FO3" s="179"/>
      <c r="FP3" s="179"/>
      <c r="FQ3" s="179"/>
      <c r="FR3" s="179"/>
      <c r="FS3" s="179"/>
      <c r="FT3" s="179"/>
      <c r="FU3" s="179"/>
      <c r="FV3" s="179"/>
      <c r="FW3" s="179"/>
      <c r="FX3" s="179"/>
      <c r="FY3" s="179"/>
      <c r="FZ3" s="179"/>
      <c r="GA3" s="179"/>
      <c r="GB3" s="179"/>
      <c r="GC3" s="179"/>
      <c r="GD3" s="179"/>
      <c r="GE3" s="179"/>
      <c r="GF3" s="179"/>
      <c r="GG3" s="179"/>
      <c r="GH3" s="179"/>
      <c r="GI3" s="179"/>
      <c r="GJ3" s="179"/>
      <c r="GK3" s="179"/>
      <c r="GL3" s="179"/>
      <c r="GM3" s="179"/>
      <c r="GN3" s="179"/>
      <c r="GO3" s="179"/>
      <c r="GP3" s="179"/>
      <c r="GQ3" s="179"/>
      <c r="GR3" s="179"/>
      <c r="GS3" s="179"/>
      <c r="GT3" s="179"/>
      <c r="GU3" s="179"/>
      <c r="GV3" s="179"/>
      <c r="GW3" s="179"/>
      <c r="GX3" s="179"/>
      <c r="GY3" s="179"/>
      <c r="GZ3" s="179"/>
      <c r="HA3" s="179"/>
      <c r="HB3" s="179"/>
      <c r="HC3" s="179"/>
      <c r="HD3" s="179"/>
      <c r="HE3" s="179"/>
      <c r="HF3" s="179"/>
      <c r="HG3" s="179"/>
      <c r="HH3" s="179"/>
      <c r="HI3" s="179"/>
      <c r="HJ3" s="179"/>
      <c r="HK3" s="179"/>
      <c r="HL3" s="179"/>
      <c r="HM3" s="179"/>
      <c r="HN3" s="179"/>
      <c r="HO3" s="179"/>
      <c r="HP3" s="179"/>
      <c r="HQ3" s="179"/>
      <c r="HR3" s="179"/>
      <c r="HS3" s="179"/>
      <c r="HT3" s="179"/>
      <c r="HU3" s="179"/>
      <c r="HV3" s="179"/>
      <c r="HW3" s="179"/>
      <c r="HX3" s="179"/>
      <c r="HY3" s="179"/>
      <c r="HZ3" s="179"/>
      <c r="IA3" s="179"/>
      <c r="IB3" s="179"/>
      <c r="IC3" s="179"/>
    </row>
    <row r="4" spans="2:237" s="180" customFormat="1" ht="17.25" customHeight="1">
      <c r="B4" s="125"/>
      <c r="C4" s="179"/>
      <c r="E4" s="125"/>
      <c r="F4" s="125"/>
      <c r="G4" s="296"/>
      <c r="H4" s="42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6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299"/>
      <c r="AN4" s="299"/>
      <c r="AO4" s="179"/>
      <c r="AP4" s="179"/>
      <c r="AQ4" s="179"/>
      <c r="AR4" s="179"/>
      <c r="AS4" s="179"/>
      <c r="AT4" s="179"/>
      <c r="AU4" s="179"/>
      <c r="AV4" s="179"/>
      <c r="AW4" s="179"/>
      <c r="AX4" s="179"/>
      <c r="AY4" s="179"/>
      <c r="AZ4" s="179"/>
      <c r="BA4" s="179"/>
      <c r="BB4" s="179"/>
      <c r="BC4" s="179"/>
      <c r="BD4" s="179"/>
      <c r="BE4" s="179"/>
      <c r="BF4" s="179"/>
      <c r="BG4" s="179"/>
      <c r="BH4" s="179"/>
      <c r="BI4" s="179"/>
      <c r="BJ4" s="179"/>
      <c r="BK4" s="179"/>
      <c r="BL4" s="179"/>
      <c r="BM4" s="179"/>
      <c r="BN4" s="179"/>
      <c r="BO4" s="179"/>
      <c r="BP4" s="179"/>
      <c r="BQ4" s="179"/>
      <c r="BR4" s="179"/>
      <c r="BS4" s="179"/>
      <c r="BT4" s="179"/>
      <c r="BU4" s="179"/>
      <c r="BV4" s="179"/>
      <c r="BW4" s="179"/>
      <c r="BX4" s="179"/>
      <c r="BY4" s="179"/>
      <c r="BZ4" s="179"/>
      <c r="CA4" s="179"/>
      <c r="CB4" s="179"/>
      <c r="CC4" s="179"/>
      <c r="CD4" s="179"/>
      <c r="CE4" s="179"/>
      <c r="CF4" s="179"/>
      <c r="CG4" s="179"/>
      <c r="CH4" s="179"/>
      <c r="CI4" s="179"/>
      <c r="CJ4" s="179"/>
      <c r="CK4" s="179"/>
      <c r="CL4" s="179"/>
      <c r="CM4" s="179"/>
      <c r="CN4" s="179"/>
      <c r="CO4" s="179"/>
      <c r="CP4" s="179"/>
      <c r="CQ4" s="179"/>
      <c r="CR4" s="179"/>
      <c r="CS4" s="179"/>
      <c r="CT4" s="179"/>
      <c r="CU4" s="179"/>
      <c r="CV4" s="179"/>
      <c r="CW4" s="179"/>
      <c r="CX4" s="179"/>
      <c r="CY4" s="179"/>
      <c r="CZ4" s="179"/>
      <c r="DA4" s="179"/>
      <c r="DB4" s="179"/>
      <c r="DC4" s="179"/>
      <c r="DD4" s="179"/>
      <c r="DE4" s="179"/>
      <c r="DF4" s="179"/>
      <c r="DG4" s="179"/>
      <c r="DH4" s="179"/>
      <c r="DI4" s="179"/>
      <c r="DJ4" s="179"/>
      <c r="DK4" s="179"/>
      <c r="DL4" s="179"/>
      <c r="DM4" s="179"/>
      <c r="DN4" s="179"/>
      <c r="DO4" s="179"/>
      <c r="DP4" s="179"/>
      <c r="DQ4" s="179"/>
      <c r="DR4" s="179"/>
      <c r="DS4" s="179"/>
      <c r="DT4" s="179"/>
      <c r="DU4" s="179"/>
      <c r="DV4" s="179"/>
      <c r="DW4" s="179"/>
      <c r="DX4" s="179"/>
      <c r="DY4" s="179"/>
      <c r="DZ4" s="179"/>
      <c r="EA4" s="179"/>
      <c r="EB4" s="179"/>
      <c r="EC4" s="179"/>
      <c r="ED4" s="179"/>
      <c r="EE4" s="179"/>
      <c r="EF4" s="179"/>
      <c r="EG4" s="179"/>
      <c r="EH4" s="179"/>
      <c r="EI4" s="179"/>
      <c r="EJ4" s="179"/>
      <c r="EK4" s="179"/>
      <c r="EL4" s="179"/>
      <c r="EM4" s="179"/>
      <c r="EN4" s="179"/>
      <c r="EO4" s="179"/>
      <c r="EP4" s="179"/>
      <c r="EQ4" s="179"/>
      <c r="ER4" s="179"/>
      <c r="ES4" s="179"/>
      <c r="ET4" s="179"/>
      <c r="EU4" s="179"/>
      <c r="EV4" s="179"/>
      <c r="EW4" s="179"/>
      <c r="EX4" s="179"/>
      <c r="EY4" s="179"/>
      <c r="EZ4" s="179"/>
      <c r="FA4" s="179"/>
      <c r="FB4" s="179"/>
      <c r="FC4" s="179"/>
      <c r="FD4" s="179"/>
      <c r="FE4" s="179"/>
      <c r="FF4" s="179"/>
      <c r="FG4" s="179"/>
      <c r="FH4" s="179"/>
      <c r="FI4" s="179"/>
      <c r="FJ4" s="179"/>
      <c r="FK4" s="179"/>
      <c r="FL4" s="179"/>
      <c r="FM4" s="179"/>
      <c r="FN4" s="179"/>
      <c r="FO4" s="179"/>
      <c r="FP4" s="179"/>
      <c r="FQ4" s="179"/>
      <c r="FR4" s="179"/>
      <c r="FS4" s="179"/>
      <c r="FT4" s="179"/>
      <c r="FU4" s="179"/>
      <c r="FV4" s="179"/>
      <c r="FW4" s="179"/>
      <c r="FX4" s="179"/>
      <c r="FY4" s="179"/>
      <c r="FZ4" s="179"/>
      <c r="GA4" s="179"/>
      <c r="GB4" s="179"/>
      <c r="GC4" s="179"/>
      <c r="GD4" s="179"/>
      <c r="GE4" s="179"/>
      <c r="GF4" s="179"/>
      <c r="GG4" s="179"/>
      <c r="GH4" s="179"/>
      <c r="GI4" s="179"/>
      <c r="GJ4" s="179"/>
      <c r="GK4" s="179"/>
      <c r="GL4" s="179"/>
      <c r="GM4" s="179"/>
      <c r="GN4" s="179"/>
      <c r="GO4" s="179"/>
      <c r="GP4" s="179"/>
      <c r="GQ4" s="179"/>
      <c r="GR4" s="179"/>
      <c r="GS4" s="179"/>
      <c r="GT4" s="179"/>
      <c r="GU4" s="179"/>
      <c r="GV4" s="179"/>
      <c r="GW4" s="179"/>
      <c r="GX4" s="179"/>
      <c r="GY4" s="179"/>
      <c r="GZ4" s="179"/>
      <c r="HA4" s="179"/>
      <c r="HB4" s="179"/>
      <c r="HC4" s="179"/>
      <c r="HD4" s="179"/>
      <c r="HE4" s="179"/>
      <c r="HF4" s="179"/>
      <c r="HG4" s="179"/>
      <c r="HH4" s="179"/>
      <c r="HI4" s="179"/>
      <c r="HJ4" s="179"/>
      <c r="HK4" s="179"/>
      <c r="HL4" s="179"/>
      <c r="HM4" s="179"/>
      <c r="HN4" s="179"/>
      <c r="HO4" s="179"/>
      <c r="HP4" s="179"/>
      <c r="HQ4" s="179"/>
      <c r="HR4" s="179"/>
      <c r="HS4" s="179"/>
      <c r="HT4" s="179"/>
      <c r="HU4" s="179"/>
      <c r="HV4" s="179"/>
      <c r="HW4" s="179"/>
      <c r="HX4" s="179"/>
      <c r="HY4" s="179"/>
      <c r="HZ4" s="179"/>
      <c r="IA4" s="179"/>
      <c r="IB4" s="179"/>
      <c r="IC4" s="179"/>
    </row>
    <row r="5" spans="2:237" s="180" customFormat="1" ht="15" customHeight="1">
      <c r="B5" s="125"/>
      <c r="C5" s="125"/>
      <c r="D5" s="125" t="s">
        <v>116</v>
      </c>
      <c r="E5" s="125"/>
      <c r="F5" s="125"/>
      <c r="G5" s="296"/>
      <c r="H5" s="179"/>
      <c r="I5" s="296"/>
      <c r="J5" s="296"/>
      <c r="K5" s="296"/>
      <c r="L5" s="296"/>
      <c r="M5" s="296"/>
      <c r="N5" s="296"/>
      <c r="O5" s="296"/>
      <c r="P5" s="296"/>
      <c r="Q5" s="296"/>
      <c r="R5" s="296"/>
      <c r="S5" s="296"/>
      <c r="T5" s="296"/>
      <c r="U5" s="296"/>
      <c r="V5" s="296"/>
      <c r="W5" s="296"/>
      <c r="X5" s="296"/>
      <c r="Y5" s="296"/>
      <c r="Z5" s="296"/>
      <c r="AA5" s="296"/>
      <c r="AB5" s="296"/>
      <c r="AC5" s="296"/>
      <c r="AD5" s="296"/>
      <c r="AE5" s="296"/>
      <c r="AF5" s="296"/>
      <c r="AG5" s="296"/>
      <c r="AH5" s="296"/>
      <c r="AI5" s="296"/>
      <c r="AJ5" s="296"/>
      <c r="AK5" s="296"/>
      <c r="AL5" s="296"/>
      <c r="AM5" s="299"/>
      <c r="AN5" s="299"/>
      <c r="AO5" s="179"/>
      <c r="AP5" s="179"/>
      <c r="AQ5" s="179"/>
      <c r="AR5" s="179"/>
      <c r="AS5" s="179"/>
      <c r="AT5" s="179"/>
      <c r="AU5" s="179"/>
      <c r="AV5" s="179"/>
      <c r="AW5" s="179"/>
      <c r="AX5" s="179"/>
      <c r="AY5" s="179"/>
      <c r="AZ5" s="179"/>
      <c r="BA5" s="179"/>
      <c r="BB5" s="179"/>
      <c r="BC5" s="179"/>
      <c r="BD5" s="179"/>
      <c r="BE5" s="179"/>
      <c r="BF5" s="179"/>
      <c r="BG5" s="179"/>
      <c r="BH5" s="179"/>
      <c r="BI5" s="179"/>
      <c r="BJ5" s="179"/>
      <c r="BK5" s="179"/>
      <c r="BL5" s="179"/>
      <c r="BM5" s="179"/>
      <c r="BN5" s="179"/>
      <c r="BO5" s="179"/>
      <c r="BP5" s="179"/>
      <c r="BQ5" s="179"/>
      <c r="BR5" s="179"/>
      <c r="BS5" s="179"/>
      <c r="BT5" s="179"/>
      <c r="BU5" s="179"/>
      <c r="BV5" s="179"/>
      <c r="BW5" s="179"/>
      <c r="BX5" s="179"/>
      <c r="BY5" s="179"/>
      <c r="BZ5" s="179"/>
      <c r="CA5" s="179"/>
      <c r="CB5" s="179"/>
      <c r="CC5" s="179"/>
      <c r="CD5" s="179"/>
      <c r="CE5" s="179"/>
      <c r="CF5" s="179"/>
      <c r="CG5" s="179"/>
      <c r="CH5" s="179"/>
      <c r="CI5" s="179"/>
      <c r="CJ5" s="179"/>
      <c r="CK5" s="179"/>
      <c r="CL5" s="179"/>
      <c r="CM5" s="179"/>
      <c r="CN5" s="179"/>
      <c r="CO5" s="179"/>
      <c r="CP5" s="179"/>
      <c r="CQ5" s="179"/>
      <c r="CR5" s="179"/>
      <c r="CS5" s="179"/>
      <c r="CT5" s="179"/>
      <c r="CU5" s="179"/>
      <c r="CV5" s="179"/>
      <c r="CW5" s="179"/>
      <c r="CX5" s="179"/>
      <c r="CY5" s="179"/>
      <c r="CZ5" s="179"/>
      <c r="DA5" s="179"/>
      <c r="DB5" s="179"/>
      <c r="DC5" s="179"/>
      <c r="DD5" s="179"/>
      <c r="DE5" s="179"/>
      <c r="DF5" s="179"/>
      <c r="DG5" s="179"/>
      <c r="DH5" s="179"/>
      <c r="DI5" s="179"/>
      <c r="DJ5" s="179"/>
      <c r="DK5" s="179"/>
      <c r="DL5" s="179"/>
      <c r="DM5" s="179"/>
      <c r="DN5" s="179"/>
      <c r="DO5" s="179"/>
      <c r="DP5" s="179"/>
      <c r="DQ5" s="179"/>
      <c r="DR5" s="179"/>
      <c r="DS5" s="179"/>
      <c r="DT5" s="179"/>
      <c r="DU5" s="179"/>
      <c r="DV5" s="179"/>
      <c r="DW5" s="179"/>
      <c r="DX5" s="179"/>
      <c r="DY5" s="179"/>
      <c r="DZ5" s="179"/>
      <c r="EA5" s="179"/>
      <c r="EB5" s="179"/>
      <c r="EC5" s="179"/>
      <c r="ED5" s="179"/>
      <c r="EE5" s="179"/>
      <c r="EF5" s="179"/>
      <c r="EG5" s="179"/>
      <c r="EH5" s="179"/>
      <c r="EI5" s="179"/>
      <c r="EJ5" s="179"/>
      <c r="EK5" s="179"/>
      <c r="EL5" s="179"/>
      <c r="EM5" s="179"/>
      <c r="EN5" s="179"/>
      <c r="EO5" s="179"/>
      <c r="EP5" s="179"/>
      <c r="EQ5" s="179"/>
      <c r="ER5" s="179"/>
      <c r="ES5" s="179"/>
      <c r="ET5" s="179"/>
      <c r="EU5" s="179"/>
      <c r="EV5" s="179"/>
      <c r="EW5" s="179"/>
      <c r="EX5" s="179"/>
      <c r="EY5" s="179"/>
      <c r="EZ5" s="179"/>
      <c r="FA5" s="179"/>
      <c r="FB5" s="179"/>
      <c r="FC5" s="179"/>
      <c r="FD5" s="179"/>
      <c r="FE5" s="179"/>
      <c r="FF5" s="179"/>
      <c r="FG5" s="179"/>
      <c r="FH5" s="179"/>
      <c r="FI5" s="179"/>
      <c r="FJ5" s="179"/>
      <c r="FK5" s="179"/>
      <c r="FL5" s="179"/>
      <c r="FM5" s="179"/>
      <c r="FN5" s="179"/>
      <c r="FO5" s="179"/>
      <c r="FP5" s="179"/>
      <c r="FQ5" s="179"/>
      <c r="FR5" s="179"/>
      <c r="FS5" s="179"/>
      <c r="FT5" s="179"/>
      <c r="FU5" s="179"/>
      <c r="FV5" s="179"/>
      <c r="FW5" s="179"/>
      <c r="FX5" s="179"/>
      <c r="FY5" s="179"/>
      <c r="FZ5" s="179"/>
      <c r="GA5" s="179"/>
      <c r="GB5" s="179"/>
      <c r="GC5" s="179"/>
      <c r="GD5" s="179"/>
      <c r="GE5" s="179"/>
      <c r="GF5" s="179"/>
      <c r="GG5" s="179"/>
      <c r="GH5" s="179"/>
      <c r="GI5" s="179"/>
      <c r="GJ5" s="179"/>
      <c r="GK5" s="179"/>
      <c r="GL5" s="179"/>
      <c r="GM5" s="179"/>
      <c r="GN5" s="179"/>
      <c r="GO5" s="179"/>
      <c r="GP5" s="179"/>
      <c r="GQ5" s="179"/>
      <c r="GR5" s="179"/>
      <c r="GS5" s="179"/>
      <c r="GT5" s="179"/>
      <c r="GU5" s="179"/>
      <c r="GV5" s="179"/>
      <c r="GW5" s="179"/>
      <c r="GX5" s="179"/>
      <c r="GY5" s="179"/>
      <c r="GZ5" s="179"/>
      <c r="HA5" s="179"/>
      <c r="HB5" s="179"/>
      <c r="HC5" s="179"/>
      <c r="HD5" s="179"/>
      <c r="HE5" s="179"/>
      <c r="HF5" s="179"/>
      <c r="HG5" s="179"/>
      <c r="HH5" s="179"/>
      <c r="HI5" s="179"/>
      <c r="HJ5" s="179"/>
      <c r="HK5" s="179"/>
      <c r="HL5" s="179"/>
      <c r="HM5" s="179"/>
      <c r="HN5" s="179"/>
      <c r="HO5" s="179"/>
      <c r="HP5" s="179"/>
      <c r="HQ5" s="179"/>
      <c r="HR5" s="179"/>
      <c r="HS5" s="179"/>
      <c r="HT5" s="179"/>
      <c r="HU5" s="179"/>
      <c r="HV5" s="179"/>
      <c r="HW5" s="179"/>
      <c r="HX5" s="179"/>
      <c r="HY5" s="179"/>
      <c r="HZ5" s="179"/>
      <c r="IA5" s="179"/>
      <c r="IB5" s="179"/>
      <c r="IC5" s="179"/>
    </row>
    <row r="6" spans="2:237" s="180" customFormat="1" ht="15" customHeight="1">
      <c r="B6" s="363" t="s">
        <v>119</v>
      </c>
      <c r="C6" s="320"/>
      <c r="G6" s="296"/>
      <c r="H6" s="179"/>
      <c r="I6" s="296"/>
      <c r="J6" s="296"/>
      <c r="K6" s="296"/>
      <c r="L6" s="296"/>
      <c r="M6" s="296"/>
      <c r="N6" s="296"/>
      <c r="O6" s="296"/>
      <c r="P6" s="296"/>
      <c r="Q6" s="296"/>
      <c r="R6" s="296"/>
      <c r="S6" s="296"/>
      <c r="T6" s="296"/>
      <c r="U6" s="296"/>
      <c r="V6" s="296"/>
      <c r="W6" s="296"/>
      <c r="X6" s="296"/>
      <c r="Y6" s="296"/>
      <c r="Z6" s="296"/>
      <c r="AA6" s="296"/>
      <c r="AB6" s="296"/>
      <c r="AC6" s="296"/>
      <c r="AD6" s="296"/>
      <c r="AE6" s="296"/>
      <c r="AF6" s="296"/>
      <c r="AG6" s="296"/>
      <c r="AH6" s="296"/>
      <c r="AI6" s="296"/>
      <c r="AJ6" s="296"/>
      <c r="AK6" s="296"/>
      <c r="AL6" s="296"/>
      <c r="AM6" s="299"/>
      <c r="AN6" s="299"/>
      <c r="AO6" s="179"/>
      <c r="AP6" s="179"/>
      <c r="AQ6" s="179"/>
      <c r="AR6" s="179"/>
      <c r="AS6" s="179"/>
      <c r="AT6" s="179"/>
      <c r="AU6" s="179"/>
      <c r="AV6" s="179"/>
      <c r="AW6" s="179"/>
      <c r="AX6" s="179"/>
      <c r="AY6" s="179"/>
      <c r="AZ6" s="179"/>
      <c r="BA6" s="179"/>
      <c r="BB6" s="179"/>
      <c r="BC6" s="179"/>
      <c r="BD6" s="179"/>
      <c r="BE6" s="179"/>
      <c r="BF6" s="179"/>
      <c r="BG6" s="179"/>
      <c r="BH6" s="179"/>
      <c r="BI6" s="179"/>
      <c r="BJ6" s="179"/>
      <c r="BK6" s="179"/>
      <c r="BL6" s="179"/>
      <c r="BM6" s="179"/>
      <c r="BN6" s="179"/>
      <c r="BO6" s="179"/>
      <c r="BP6" s="179"/>
      <c r="BQ6" s="179"/>
      <c r="BR6" s="179"/>
      <c r="BS6" s="179"/>
      <c r="BT6" s="179"/>
      <c r="BU6" s="179"/>
      <c r="BV6" s="179"/>
      <c r="BW6" s="179"/>
      <c r="BX6" s="179"/>
      <c r="BY6" s="179"/>
      <c r="BZ6" s="179"/>
      <c r="CA6" s="179"/>
      <c r="CB6" s="179"/>
      <c r="CC6" s="179"/>
      <c r="CD6" s="179"/>
      <c r="CE6" s="179"/>
      <c r="CF6" s="179"/>
      <c r="CG6" s="179"/>
      <c r="CH6" s="179"/>
      <c r="CI6" s="179"/>
      <c r="CJ6" s="179"/>
      <c r="CK6" s="179"/>
      <c r="CL6" s="179"/>
      <c r="CM6" s="179"/>
      <c r="CN6" s="179"/>
      <c r="CO6" s="179"/>
      <c r="CP6" s="179"/>
      <c r="CQ6" s="179"/>
      <c r="CR6" s="179"/>
      <c r="CS6" s="179"/>
      <c r="CT6" s="179"/>
      <c r="CU6" s="179"/>
      <c r="CV6" s="179"/>
      <c r="CW6" s="179"/>
      <c r="CX6" s="179"/>
      <c r="CY6" s="179"/>
      <c r="CZ6" s="179"/>
      <c r="DA6" s="179"/>
      <c r="DB6" s="179"/>
      <c r="DC6" s="179"/>
      <c r="DD6" s="179"/>
      <c r="DE6" s="179"/>
      <c r="DF6" s="179"/>
      <c r="DG6" s="179"/>
      <c r="DH6" s="179"/>
      <c r="DI6" s="179"/>
      <c r="DJ6" s="179"/>
      <c r="DK6" s="179"/>
      <c r="DL6" s="179"/>
      <c r="DM6" s="179"/>
      <c r="DN6" s="179"/>
      <c r="DO6" s="179"/>
      <c r="DP6" s="179"/>
      <c r="DQ6" s="179"/>
      <c r="DR6" s="179"/>
      <c r="DS6" s="179"/>
      <c r="DT6" s="179"/>
      <c r="DU6" s="179"/>
      <c r="DV6" s="179"/>
      <c r="DW6" s="179"/>
      <c r="DX6" s="179"/>
      <c r="DY6" s="179"/>
      <c r="DZ6" s="179"/>
      <c r="EA6" s="179"/>
      <c r="EB6" s="179"/>
      <c r="EC6" s="179"/>
      <c r="ED6" s="179"/>
      <c r="EE6" s="179"/>
      <c r="EF6" s="179"/>
      <c r="EG6" s="179"/>
      <c r="EH6" s="179"/>
      <c r="EI6" s="179"/>
      <c r="EJ6" s="179"/>
      <c r="EK6" s="179"/>
      <c r="EL6" s="179"/>
      <c r="EM6" s="179"/>
      <c r="EN6" s="179"/>
      <c r="EO6" s="179"/>
      <c r="EP6" s="179"/>
      <c r="EQ6" s="179"/>
      <c r="ER6" s="179"/>
      <c r="ES6" s="179"/>
      <c r="ET6" s="179"/>
      <c r="EU6" s="179"/>
      <c r="EV6" s="179"/>
      <c r="EW6" s="179"/>
      <c r="EX6" s="179"/>
      <c r="EY6" s="179"/>
      <c r="EZ6" s="179"/>
      <c r="FA6" s="179"/>
      <c r="FB6" s="179"/>
      <c r="FC6" s="179"/>
      <c r="FD6" s="179"/>
      <c r="FE6" s="179"/>
      <c r="FF6" s="179"/>
      <c r="FG6" s="179"/>
      <c r="FH6" s="179"/>
      <c r="FI6" s="179"/>
      <c r="FJ6" s="179"/>
      <c r="FK6" s="179"/>
      <c r="FL6" s="179"/>
      <c r="FM6" s="179"/>
      <c r="FN6" s="179"/>
      <c r="FO6" s="179"/>
      <c r="FP6" s="179"/>
      <c r="FQ6" s="179"/>
      <c r="FR6" s="179"/>
      <c r="FS6" s="179"/>
      <c r="FT6" s="179"/>
      <c r="FU6" s="179"/>
      <c r="FV6" s="179"/>
      <c r="FW6" s="179"/>
      <c r="FX6" s="179"/>
      <c r="FY6" s="179"/>
      <c r="FZ6" s="179"/>
      <c r="GA6" s="179"/>
      <c r="GB6" s="179"/>
      <c r="GC6" s="179"/>
      <c r="GD6" s="179"/>
      <c r="GE6" s="179"/>
      <c r="GF6" s="179"/>
      <c r="GG6" s="179"/>
      <c r="GH6" s="179"/>
      <c r="GI6" s="179"/>
      <c r="GJ6" s="179"/>
      <c r="GK6" s="179"/>
      <c r="GL6" s="179"/>
      <c r="GM6" s="179"/>
      <c r="GN6" s="179"/>
      <c r="GO6" s="179"/>
      <c r="GP6" s="179"/>
      <c r="GQ6" s="179"/>
      <c r="GR6" s="179"/>
      <c r="GS6" s="179"/>
      <c r="GT6" s="179"/>
      <c r="GU6" s="179"/>
      <c r="GV6" s="179"/>
      <c r="GW6" s="179"/>
      <c r="GX6" s="179"/>
      <c r="GY6" s="179"/>
      <c r="GZ6" s="179"/>
      <c r="HA6" s="179"/>
      <c r="HB6" s="179"/>
      <c r="HC6" s="179"/>
      <c r="HD6" s="179"/>
      <c r="HE6" s="179"/>
      <c r="HF6" s="179"/>
      <c r="HG6" s="179"/>
      <c r="HH6" s="179"/>
      <c r="HI6" s="179"/>
      <c r="HJ6" s="179"/>
      <c r="HK6" s="179"/>
      <c r="HL6" s="179"/>
      <c r="HM6" s="179"/>
      <c r="HN6" s="179"/>
      <c r="HO6" s="179"/>
      <c r="HP6" s="179"/>
      <c r="HQ6" s="179"/>
      <c r="HR6" s="179"/>
      <c r="HS6" s="179"/>
      <c r="HT6" s="179"/>
      <c r="HU6" s="179"/>
      <c r="HV6" s="179"/>
      <c r="HW6" s="179"/>
      <c r="HX6" s="179"/>
      <c r="HY6" s="179"/>
      <c r="HZ6" s="179"/>
      <c r="IA6" s="179"/>
      <c r="IB6" s="179"/>
      <c r="IC6" s="179"/>
    </row>
    <row r="7" spans="2:237" s="180" customFormat="1" ht="15" customHeight="1">
      <c r="B7" s="418"/>
      <c r="C7" s="418"/>
      <c r="D7" s="360"/>
      <c r="E7" s="360"/>
      <c r="F7" s="360"/>
      <c r="G7" s="296"/>
      <c r="H7" s="179"/>
      <c r="I7" s="296"/>
      <c r="J7" s="296"/>
      <c r="K7" s="296"/>
      <c r="L7" s="296"/>
      <c r="M7" s="296"/>
      <c r="N7" s="296"/>
      <c r="O7" s="296"/>
      <c r="P7" s="296"/>
      <c r="Q7" s="296"/>
      <c r="R7" s="296"/>
      <c r="S7" s="296"/>
      <c r="T7" s="296"/>
      <c r="U7" s="296"/>
      <c r="V7" s="296"/>
      <c r="W7" s="296"/>
      <c r="X7" s="296"/>
      <c r="Y7" s="296"/>
      <c r="Z7" s="296"/>
      <c r="AA7" s="296"/>
      <c r="AB7" s="296"/>
      <c r="AC7" s="296"/>
      <c r="AD7" s="296"/>
      <c r="AE7" s="296"/>
      <c r="AF7" s="296"/>
      <c r="AG7" s="296"/>
      <c r="AH7" s="296"/>
      <c r="AI7" s="296"/>
      <c r="AJ7" s="296"/>
      <c r="AK7" s="296"/>
      <c r="AL7" s="296"/>
      <c r="AM7" s="299"/>
      <c r="AN7" s="299"/>
      <c r="AO7" s="179"/>
      <c r="AP7" s="179"/>
      <c r="AQ7" s="179"/>
      <c r="AR7" s="179"/>
      <c r="AS7" s="179"/>
      <c r="AT7" s="179"/>
      <c r="AU7" s="179"/>
      <c r="AV7" s="179"/>
      <c r="AW7" s="179"/>
      <c r="AX7" s="179"/>
      <c r="AY7" s="179"/>
      <c r="AZ7" s="179"/>
      <c r="BA7" s="179"/>
      <c r="BB7" s="179"/>
      <c r="BC7" s="179"/>
      <c r="BD7" s="179"/>
      <c r="BE7" s="179"/>
      <c r="BF7" s="179"/>
      <c r="BG7" s="179"/>
      <c r="BH7" s="179"/>
      <c r="BI7" s="179"/>
      <c r="BJ7" s="179"/>
      <c r="BK7" s="179"/>
      <c r="BL7" s="179"/>
      <c r="BM7" s="179"/>
      <c r="BN7" s="179"/>
      <c r="BO7" s="179"/>
      <c r="BP7" s="179"/>
      <c r="BQ7" s="179"/>
      <c r="BR7" s="179"/>
      <c r="BS7" s="179"/>
      <c r="BT7" s="179"/>
      <c r="BU7" s="179"/>
      <c r="BV7" s="179"/>
      <c r="BW7" s="179"/>
      <c r="BX7" s="179"/>
      <c r="BY7" s="179"/>
      <c r="BZ7" s="179"/>
      <c r="CA7" s="179"/>
      <c r="CB7" s="179"/>
      <c r="CC7" s="179"/>
      <c r="CD7" s="179"/>
      <c r="CE7" s="179"/>
      <c r="CF7" s="179"/>
      <c r="CG7" s="179"/>
      <c r="CH7" s="179"/>
      <c r="CI7" s="179"/>
      <c r="CJ7" s="179"/>
      <c r="CK7" s="179"/>
      <c r="CL7" s="179"/>
      <c r="CM7" s="179"/>
      <c r="CN7" s="179"/>
      <c r="CO7" s="179"/>
      <c r="CP7" s="179"/>
      <c r="CQ7" s="179"/>
      <c r="CR7" s="179"/>
      <c r="CS7" s="179"/>
      <c r="CT7" s="179"/>
      <c r="CU7" s="179"/>
      <c r="CV7" s="179"/>
      <c r="CW7" s="179"/>
      <c r="CX7" s="179"/>
      <c r="CY7" s="179"/>
      <c r="CZ7" s="179"/>
      <c r="DA7" s="179"/>
      <c r="DB7" s="179"/>
      <c r="DC7" s="179"/>
      <c r="DD7" s="179"/>
      <c r="DE7" s="179"/>
      <c r="DF7" s="179"/>
      <c r="DG7" s="179"/>
      <c r="DH7" s="179"/>
      <c r="DI7" s="179"/>
      <c r="DJ7" s="179"/>
      <c r="DK7" s="179"/>
      <c r="DL7" s="179"/>
      <c r="DM7" s="179"/>
      <c r="DN7" s="179"/>
      <c r="DO7" s="179"/>
      <c r="DP7" s="179"/>
      <c r="DQ7" s="179"/>
      <c r="DR7" s="179"/>
      <c r="DS7" s="179"/>
      <c r="DT7" s="179"/>
      <c r="DU7" s="179"/>
      <c r="DV7" s="179"/>
      <c r="DW7" s="179"/>
      <c r="DX7" s="179"/>
      <c r="DY7" s="179"/>
      <c r="DZ7" s="179"/>
      <c r="EA7" s="179"/>
      <c r="EB7" s="179"/>
      <c r="EC7" s="179"/>
      <c r="ED7" s="179"/>
      <c r="EE7" s="179"/>
      <c r="EF7" s="179"/>
      <c r="EG7" s="179"/>
      <c r="EH7" s="179"/>
      <c r="EI7" s="179"/>
      <c r="EJ7" s="179"/>
      <c r="EK7" s="179"/>
      <c r="EL7" s="179"/>
      <c r="EM7" s="179"/>
      <c r="EN7" s="179"/>
      <c r="EO7" s="179"/>
      <c r="EP7" s="179"/>
      <c r="EQ7" s="179"/>
      <c r="ER7" s="179"/>
      <c r="ES7" s="179"/>
      <c r="ET7" s="179"/>
      <c r="EU7" s="179"/>
      <c r="EV7" s="179"/>
      <c r="EW7" s="179"/>
      <c r="EX7" s="179"/>
      <c r="EY7" s="179"/>
      <c r="EZ7" s="179"/>
      <c r="FA7" s="179"/>
      <c r="FB7" s="179"/>
      <c r="FC7" s="179"/>
      <c r="FD7" s="179"/>
      <c r="FE7" s="179"/>
      <c r="FF7" s="179"/>
      <c r="FG7" s="179"/>
      <c r="FH7" s="179"/>
      <c r="FI7" s="179"/>
      <c r="FJ7" s="179"/>
      <c r="FK7" s="179"/>
      <c r="FL7" s="179"/>
      <c r="FM7" s="179"/>
      <c r="FN7" s="179"/>
      <c r="FO7" s="179"/>
      <c r="FP7" s="179"/>
      <c r="FQ7" s="179"/>
      <c r="FR7" s="179"/>
      <c r="FS7" s="179"/>
      <c r="FT7" s="179"/>
      <c r="FU7" s="179"/>
      <c r="FV7" s="179"/>
      <c r="FW7" s="179"/>
      <c r="FX7" s="179"/>
      <c r="FY7" s="179"/>
      <c r="FZ7" s="179"/>
      <c r="GA7" s="179"/>
      <c r="GB7" s="179"/>
      <c r="GC7" s="179"/>
      <c r="GD7" s="179"/>
      <c r="GE7" s="179"/>
      <c r="GF7" s="179"/>
      <c r="GG7" s="179"/>
      <c r="GH7" s="179"/>
      <c r="GI7" s="179"/>
      <c r="GJ7" s="179"/>
      <c r="GK7" s="179"/>
      <c r="GL7" s="179"/>
      <c r="GM7" s="179"/>
      <c r="GN7" s="179"/>
      <c r="GO7" s="179"/>
      <c r="GP7" s="179"/>
      <c r="GQ7" s="179"/>
      <c r="GR7" s="179"/>
      <c r="GS7" s="179"/>
      <c r="GT7" s="179"/>
      <c r="GU7" s="179"/>
      <c r="GV7" s="179"/>
      <c r="GW7" s="179"/>
      <c r="GX7" s="179"/>
      <c r="GY7" s="179"/>
      <c r="GZ7" s="179"/>
      <c r="HA7" s="179"/>
      <c r="HB7" s="179"/>
      <c r="HC7" s="179"/>
      <c r="HD7" s="179"/>
      <c r="HE7" s="179"/>
      <c r="HF7" s="179"/>
      <c r="HG7" s="179"/>
      <c r="HH7" s="179"/>
      <c r="HI7" s="179"/>
      <c r="HJ7" s="179"/>
      <c r="HK7" s="179"/>
      <c r="HL7" s="179"/>
      <c r="HM7" s="179"/>
      <c r="HN7" s="179"/>
      <c r="HO7" s="179"/>
      <c r="HP7" s="179"/>
      <c r="HQ7" s="179"/>
      <c r="HR7" s="179"/>
      <c r="HS7" s="179"/>
      <c r="HT7" s="179"/>
      <c r="HU7" s="179"/>
      <c r="HV7" s="179"/>
      <c r="HW7" s="179"/>
      <c r="HX7" s="179"/>
      <c r="HY7" s="179"/>
      <c r="HZ7" s="179"/>
      <c r="IA7" s="179"/>
      <c r="IB7" s="179"/>
      <c r="IC7" s="179"/>
    </row>
    <row r="8" spans="2:237" s="180" customFormat="1" ht="15" customHeight="1">
      <c r="B8" s="363" t="s">
        <v>112</v>
      </c>
      <c r="C8" s="320"/>
      <c r="G8" s="296"/>
      <c r="H8" s="179"/>
      <c r="I8" s="296"/>
      <c r="J8" s="296"/>
      <c r="K8" s="296"/>
      <c r="L8" s="296"/>
      <c r="M8" s="296"/>
      <c r="N8" s="296"/>
      <c r="O8" s="296"/>
      <c r="P8" s="296"/>
      <c r="Q8" s="296"/>
      <c r="R8" s="296"/>
      <c r="S8" s="296"/>
      <c r="T8" s="296"/>
      <c r="U8" s="296"/>
      <c r="V8" s="296"/>
      <c r="W8" s="296"/>
      <c r="X8" s="296"/>
      <c r="Y8" s="296"/>
      <c r="Z8" s="296"/>
      <c r="AA8" s="296"/>
      <c r="AB8" s="296"/>
      <c r="AC8" s="296"/>
      <c r="AD8" s="296"/>
      <c r="AE8" s="296"/>
      <c r="AF8" s="296"/>
      <c r="AG8" s="296"/>
      <c r="AH8" s="296"/>
      <c r="AI8" s="296"/>
      <c r="AJ8" s="296"/>
      <c r="AK8" s="296"/>
      <c r="AL8" s="296"/>
      <c r="AM8" s="299"/>
      <c r="AN8" s="299"/>
      <c r="AO8" s="179"/>
      <c r="AP8" s="179"/>
      <c r="AQ8" s="179"/>
      <c r="AR8" s="179"/>
      <c r="AS8" s="179"/>
      <c r="AT8" s="179"/>
      <c r="AU8" s="179"/>
      <c r="AV8" s="179"/>
      <c r="AW8" s="179"/>
      <c r="AX8" s="179"/>
      <c r="AY8" s="179"/>
      <c r="AZ8" s="179"/>
      <c r="BA8" s="179"/>
      <c r="BB8" s="179"/>
      <c r="BC8" s="179"/>
      <c r="BD8" s="179"/>
      <c r="BE8" s="179"/>
      <c r="BF8" s="179"/>
      <c r="BG8" s="179"/>
      <c r="BH8" s="179"/>
      <c r="BI8" s="179"/>
      <c r="BJ8" s="179"/>
      <c r="BK8" s="179"/>
      <c r="BL8" s="179"/>
      <c r="BM8" s="179"/>
      <c r="BN8" s="179"/>
      <c r="BO8" s="179"/>
      <c r="BP8" s="179"/>
      <c r="BQ8" s="179"/>
      <c r="BR8" s="179"/>
      <c r="BS8" s="179"/>
      <c r="BT8" s="179"/>
      <c r="BU8" s="179"/>
      <c r="BV8" s="179"/>
      <c r="BW8" s="179"/>
      <c r="BX8" s="179"/>
      <c r="BY8" s="179"/>
      <c r="BZ8" s="179"/>
      <c r="CA8" s="179"/>
      <c r="CB8" s="179"/>
      <c r="CC8" s="179"/>
      <c r="CD8" s="179"/>
      <c r="CE8" s="179"/>
      <c r="CF8" s="179"/>
      <c r="CG8" s="179"/>
      <c r="CH8" s="179"/>
      <c r="CI8" s="179"/>
      <c r="CJ8" s="179"/>
      <c r="CK8" s="179"/>
      <c r="CL8" s="179"/>
      <c r="CM8" s="179"/>
      <c r="CN8" s="179"/>
      <c r="CO8" s="179"/>
      <c r="CP8" s="179"/>
      <c r="CQ8" s="179"/>
      <c r="CR8" s="179"/>
      <c r="CS8" s="179"/>
      <c r="CT8" s="179"/>
      <c r="CU8" s="179"/>
      <c r="CV8" s="179"/>
      <c r="CW8" s="179"/>
      <c r="CX8" s="179"/>
      <c r="CY8" s="179"/>
      <c r="CZ8" s="179"/>
      <c r="DA8" s="179"/>
      <c r="DB8" s="179"/>
      <c r="DC8" s="179"/>
      <c r="DD8" s="179"/>
      <c r="DE8" s="179"/>
      <c r="DF8" s="179"/>
      <c r="DG8" s="179"/>
      <c r="DH8" s="179"/>
      <c r="DI8" s="179"/>
      <c r="DJ8" s="179"/>
      <c r="DK8" s="179"/>
      <c r="DL8" s="179"/>
      <c r="DM8" s="179"/>
      <c r="DN8" s="179"/>
      <c r="DO8" s="179"/>
      <c r="DP8" s="179"/>
      <c r="DQ8" s="179"/>
      <c r="DR8" s="179"/>
      <c r="DS8" s="179"/>
      <c r="DT8" s="179"/>
      <c r="DU8" s="179"/>
      <c r="DV8" s="179"/>
      <c r="DW8" s="179"/>
      <c r="DX8" s="179"/>
      <c r="DY8" s="179"/>
      <c r="DZ8" s="179"/>
      <c r="EA8" s="179"/>
      <c r="EB8" s="179"/>
      <c r="EC8" s="179"/>
      <c r="ED8" s="179"/>
      <c r="EE8" s="179"/>
      <c r="EF8" s="179"/>
      <c r="EG8" s="179"/>
      <c r="EH8" s="179"/>
      <c r="EI8" s="179"/>
      <c r="EJ8" s="179"/>
      <c r="EK8" s="179"/>
      <c r="EL8" s="179"/>
      <c r="EM8" s="179"/>
      <c r="EN8" s="179"/>
      <c r="EO8" s="179"/>
      <c r="EP8" s="179"/>
      <c r="EQ8" s="179"/>
      <c r="ER8" s="179"/>
      <c r="ES8" s="179"/>
      <c r="ET8" s="179"/>
      <c r="EU8" s="179"/>
      <c r="EV8" s="179"/>
      <c r="EW8" s="179"/>
      <c r="EX8" s="179"/>
      <c r="EY8" s="179"/>
      <c r="EZ8" s="179"/>
      <c r="FA8" s="179"/>
      <c r="FB8" s="179"/>
      <c r="FC8" s="179"/>
      <c r="FD8" s="179"/>
      <c r="FE8" s="179"/>
      <c r="FF8" s="179"/>
      <c r="FG8" s="179"/>
      <c r="FH8" s="179"/>
      <c r="FI8" s="179"/>
      <c r="FJ8" s="179"/>
      <c r="FK8" s="179"/>
      <c r="FL8" s="179"/>
      <c r="FM8" s="179"/>
      <c r="FN8" s="179"/>
      <c r="FO8" s="179"/>
      <c r="FP8" s="179"/>
      <c r="FQ8" s="179"/>
      <c r="FR8" s="179"/>
      <c r="FS8" s="179"/>
      <c r="FT8" s="179"/>
      <c r="FU8" s="179"/>
      <c r="FV8" s="179"/>
      <c r="FW8" s="179"/>
      <c r="FX8" s="179"/>
      <c r="FY8" s="179"/>
      <c r="FZ8" s="179"/>
      <c r="GA8" s="179"/>
      <c r="GB8" s="179"/>
      <c r="GC8" s="179"/>
      <c r="GD8" s="179"/>
      <c r="GE8" s="179"/>
      <c r="GF8" s="179"/>
      <c r="GG8" s="179"/>
      <c r="GH8" s="179"/>
      <c r="GI8" s="179"/>
      <c r="GJ8" s="179"/>
      <c r="GK8" s="179"/>
      <c r="GL8" s="179"/>
      <c r="GM8" s="179"/>
      <c r="GN8" s="179"/>
      <c r="GO8" s="179"/>
      <c r="GP8" s="179"/>
      <c r="GQ8" s="179"/>
      <c r="GR8" s="179"/>
      <c r="GS8" s="179"/>
      <c r="GT8" s="179"/>
      <c r="GU8" s="179"/>
      <c r="GV8" s="179"/>
      <c r="GW8" s="179"/>
      <c r="GX8" s="179"/>
      <c r="GY8" s="179"/>
      <c r="GZ8" s="179"/>
      <c r="HA8" s="179"/>
      <c r="HB8" s="179"/>
      <c r="HC8" s="179"/>
      <c r="HD8" s="179"/>
      <c r="HE8" s="179"/>
      <c r="HF8" s="179"/>
      <c r="HG8" s="179"/>
      <c r="HH8" s="179"/>
      <c r="HI8" s="179"/>
      <c r="HJ8" s="179"/>
      <c r="HK8" s="179"/>
      <c r="HL8" s="179"/>
      <c r="HM8" s="179"/>
      <c r="HN8" s="179"/>
      <c r="HO8" s="179"/>
      <c r="HP8" s="179"/>
      <c r="HQ8" s="179"/>
      <c r="HR8" s="179"/>
      <c r="HS8" s="179"/>
      <c r="HT8" s="179"/>
      <c r="HU8" s="179"/>
      <c r="HV8" s="179"/>
      <c r="HW8" s="179"/>
      <c r="HX8" s="179"/>
      <c r="HY8" s="179"/>
      <c r="HZ8" s="179"/>
      <c r="IA8" s="179"/>
      <c r="IB8" s="179"/>
      <c r="IC8" s="179"/>
    </row>
    <row r="9" spans="2:237" s="180" customFormat="1" ht="15" customHeight="1">
      <c r="B9" s="419"/>
      <c r="C9" s="419"/>
      <c r="D9" s="361"/>
      <c r="E9" s="361"/>
      <c r="F9" s="361"/>
      <c r="G9" s="296"/>
      <c r="H9" s="296"/>
      <c r="I9" s="296"/>
      <c r="J9" s="296"/>
      <c r="K9" s="296"/>
      <c r="L9" s="296"/>
      <c r="M9" s="296"/>
      <c r="N9" s="296"/>
      <c r="O9" s="300"/>
      <c r="P9" s="300"/>
      <c r="Q9" s="300"/>
      <c r="R9" s="300"/>
      <c r="S9" s="300"/>
      <c r="T9" s="300"/>
      <c r="U9" s="296"/>
      <c r="V9" s="296"/>
      <c r="W9" s="296"/>
      <c r="X9" s="296"/>
      <c r="Y9" s="296"/>
      <c r="Z9" s="296"/>
      <c r="AA9" s="296"/>
      <c r="AB9" s="296"/>
      <c r="AC9" s="296"/>
      <c r="AD9" s="296"/>
      <c r="AE9" s="296"/>
      <c r="AF9" s="296"/>
      <c r="AG9" s="296"/>
      <c r="AH9" s="296"/>
      <c r="AI9" s="296"/>
      <c r="AJ9" s="296"/>
      <c r="AK9" s="296"/>
      <c r="AL9" s="296"/>
      <c r="AM9" s="299"/>
      <c r="AN9" s="299"/>
      <c r="AO9" s="179"/>
      <c r="AP9" s="179"/>
      <c r="AQ9" s="179"/>
      <c r="AR9" s="179"/>
      <c r="AS9" s="179"/>
      <c r="AT9" s="179"/>
      <c r="AU9" s="179"/>
      <c r="AV9" s="179"/>
      <c r="AW9" s="179"/>
      <c r="AX9" s="179"/>
      <c r="AY9" s="179"/>
      <c r="AZ9" s="179"/>
      <c r="BA9" s="179"/>
      <c r="BB9" s="179"/>
      <c r="BC9" s="179"/>
      <c r="BD9" s="179"/>
      <c r="BE9" s="179"/>
      <c r="BF9" s="179"/>
      <c r="BG9" s="179"/>
      <c r="BH9" s="179"/>
      <c r="BI9" s="179"/>
      <c r="BJ9" s="179"/>
      <c r="BK9" s="179"/>
      <c r="BL9" s="179"/>
      <c r="BM9" s="179"/>
      <c r="BN9" s="179"/>
      <c r="BO9" s="179"/>
      <c r="BP9" s="179"/>
      <c r="BQ9" s="179"/>
      <c r="BR9" s="179"/>
      <c r="BS9" s="179"/>
      <c r="BT9" s="179"/>
      <c r="BU9" s="179"/>
      <c r="BV9" s="179"/>
      <c r="BW9" s="179"/>
      <c r="BX9" s="179"/>
      <c r="BY9" s="179"/>
      <c r="BZ9" s="179"/>
      <c r="CA9" s="179"/>
      <c r="CB9" s="179"/>
      <c r="CC9" s="179"/>
      <c r="CD9" s="179"/>
      <c r="CE9" s="179"/>
      <c r="CF9" s="179"/>
      <c r="CG9" s="179"/>
      <c r="CH9" s="179"/>
      <c r="CI9" s="179"/>
      <c r="CJ9" s="179"/>
      <c r="CK9" s="179"/>
      <c r="CL9" s="179"/>
      <c r="CM9" s="179"/>
      <c r="CN9" s="179"/>
      <c r="CO9" s="179"/>
      <c r="CP9" s="179"/>
      <c r="CQ9" s="179"/>
      <c r="CR9" s="179"/>
      <c r="CS9" s="179"/>
      <c r="CT9" s="179"/>
      <c r="CU9" s="179"/>
      <c r="CV9" s="179"/>
      <c r="CW9" s="179"/>
      <c r="CX9" s="179"/>
      <c r="CY9" s="179"/>
      <c r="CZ9" s="179"/>
      <c r="DA9" s="179"/>
      <c r="DB9" s="179"/>
      <c r="DC9" s="179"/>
      <c r="DD9" s="179"/>
      <c r="DE9" s="179"/>
      <c r="DF9" s="179"/>
      <c r="DG9" s="179"/>
      <c r="DH9" s="179"/>
      <c r="DI9" s="179"/>
      <c r="DJ9" s="179"/>
      <c r="DK9" s="179"/>
      <c r="DL9" s="179"/>
      <c r="DM9" s="179"/>
      <c r="DN9" s="179"/>
      <c r="DO9" s="179"/>
      <c r="DP9" s="179"/>
      <c r="DQ9" s="179"/>
      <c r="DR9" s="179"/>
      <c r="DS9" s="179"/>
      <c r="DT9" s="179"/>
      <c r="DU9" s="179"/>
      <c r="DV9" s="179"/>
      <c r="DW9" s="179"/>
      <c r="DX9" s="179"/>
      <c r="DY9" s="179"/>
      <c r="DZ9" s="179"/>
      <c r="EA9" s="179"/>
      <c r="EB9" s="179"/>
      <c r="EC9" s="179"/>
      <c r="ED9" s="179"/>
      <c r="EE9" s="179"/>
      <c r="EF9" s="179"/>
      <c r="EG9" s="179"/>
      <c r="EH9" s="179"/>
      <c r="EI9" s="179"/>
      <c r="EJ9" s="179"/>
      <c r="EK9" s="179"/>
      <c r="EL9" s="179"/>
      <c r="EM9" s="179"/>
      <c r="EN9" s="179"/>
      <c r="EO9" s="179"/>
      <c r="EP9" s="179"/>
      <c r="EQ9" s="179"/>
      <c r="ER9" s="179"/>
      <c r="ES9" s="179"/>
      <c r="ET9" s="179"/>
      <c r="EU9" s="179"/>
      <c r="EV9" s="179"/>
      <c r="EW9" s="179"/>
      <c r="EX9" s="179"/>
      <c r="EY9" s="179"/>
      <c r="EZ9" s="179"/>
      <c r="FA9" s="179"/>
      <c r="FB9" s="179"/>
      <c r="FC9" s="179"/>
      <c r="FD9" s="179"/>
      <c r="FE9" s="179"/>
      <c r="FF9" s="179"/>
      <c r="FG9" s="179"/>
      <c r="FH9" s="179"/>
      <c r="FI9" s="179"/>
      <c r="FJ9" s="179"/>
      <c r="FK9" s="179"/>
      <c r="FL9" s="179"/>
      <c r="FM9" s="179"/>
      <c r="FN9" s="179"/>
      <c r="FO9" s="179"/>
      <c r="FP9" s="179"/>
      <c r="FQ9" s="179"/>
      <c r="FR9" s="179"/>
      <c r="FS9" s="179"/>
      <c r="FT9" s="179"/>
      <c r="FU9" s="179"/>
      <c r="FV9" s="179"/>
      <c r="FW9" s="179"/>
      <c r="FX9" s="179"/>
      <c r="FY9" s="179"/>
      <c r="FZ9" s="179"/>
      <c r="GA9" s="179"/>
      <c r="GB9" s="179"/>
      <c r="GC9" s="179"/>
      <c r="GD9" s="179"/>
      <c r="GE9" s="179"/>
      <c r="GF9" s="179"/>
      <c r="GG9" s="179"/>
      <c r="GH9" s="179"/>
      <c r="GI9" s="179"/>
      <c r="GJ9" s="179"/>
      <c r="GK9" s="179"/>
      <c r="GL9" s="179"/>
      <c r="GM9" s="179"/>
      <c r="GN9" s="179"/>
      <c r="GO9" s="179"/>
      <c r="GP9" s="179"/>
      <c r="GQ9" s="179"/>
      <c r="GR9" s="179"/>
      <c r="GS9" s="179"/>
      <c r="GT9" s="179"/>
      <c r="GU9" s="179"/>
      <c r="GV9" s="179"/>
      <c r="GW9" s="179"/>
      <c r="GX9" s="179"/>
      <c r="GY9" s="179"/>
      <c r="GZ9" s="179"/>
      <c r="HA9" s="179"/>
      <c r="HB9" s="179"/>
      <c r="HC9" s="179"/>
      <c r="HD9" s="179"/>
      <c r="HE9" s="179"/>
      <c r="HF9" s="179"/>
      <c r="HG9" s="179"/>
      <c r="HH9" s="179"/>
      <c r="HI9" s="179"/>
      <c r="HJ9" s="179"/>
      <c r="HK9" s="179"/>
      <c r="HL9" s="179"/>
      <c r="HM9" s="179"/>
      <c r="HN9" s="179"/>
      <c r="HO9" s="179"/>
      <c r="HP9" s="179"/>
      <c r="HQ9" s="179"/>
      <c r="HR9" s="179"/>
      <c r="HS9" s="179"/>
      <c r="HT9" s="179"/>
      <c r="HU9" s="179"/>
      <c r="HV9" s="179"/>
      <c r="HW9" s="179"/>
      <c r="HX9" s="179"/>
      <c r="HY9" s="179"/>
      <c r="HZ9" s="179"/>
      <c r="IA9" s="179"/>
      <c r="IB9" s="179"/>
      <c r="IC9" s="179"/>
    </row>
    <row r="10" spans="2:237" s="180" customFormat="1" ht="15" customHeight="1">
      <c r="B10" s="365"/>
      <c r="C10" s="365"/>
      <c r="D10" s="361"/>
      <c r="E10" s="361"/>
      <c r="F10" s="361"/>
      <c r="G10" s="296"/>
      <c r="H10" s="296"/>
      <c r="I10" s="296"/>
      <c r="J10" s="296"/>
      <c r="K10" s="296"/>
      <c r="L10" s="296"/>
      <c r="M10" s="296"/>
      <c r="N10" s="296"/>
      <c r="O10" s="300"/>
      <c r="P10" s="300"/>
      <c r="Q10" s="300"/>
      <c r="R10" s="300"/>
      <c r="S10" s="300"/>
      <c r="T10" s="300"/>
      <c r="U10" s="296"/>
      <c r="V10" s="296"/>
      <c r="W10" s="296"/>
      <c r="X10" s="296"/>
      <c r="Y10" s="296"/>
      <c r="Z10" s="296"/>
      <c r="AA10" s="296"/>
      <c r="AB10" s="296"/>
      <c r="AC10" s="296"/>
      <c r="AD10" s="296"/>
      <c r="AE10" s="296"/>
      <c r="AF10" s="296"/>
      <c r="AG10" s="296"/>
      <c r="AH10" s="296"/>
      <c r="AI10" s="296"/>
      <c r="AJ10" s="296"/>
      <c r="AK10" s="296"/>
      <c r="AL10" s="296"/>
      <c r="AM10" s="299"/>
      <c r="AN10" s="299"/>
      <c r="AO10" s="179"/>
      <c r="AP10" s="179"/>
      <c r="AQ10" s="179"/>
      <c r="AR10" s="179"/>
      <c r="AS10" s="179"/>
      <c r="AT10" s="179"/>
      <c r="AU10" s="179"/>
      <c r="AV10" s="179"/>
      <c r="AW10" s="179"/>
      <c r="AX10" s="179"/>
      <c r="AY10" s="179"/>
      <c r="AZ10" s="179"/>
      <c r="BA10" s="179"/>
      <c r="BB10" s="179"/>
      <c r="BC10" s="179"/>
      <c r="BD10" s="179"/>
      <c r="BE10" s="179"/>
      <c r="BF10" s="179"/>
      <c r="BG10" s="179"/>
      <c r="BH10" s="179"/>
      <c r="BI10" s="179"/>
      <c r="BJ10" s="179"/>
      <c r="BK10" s="179"/>
      <c r="BL10" s="179"/>
      <c r="BM10" s="179"/>
      <c r="BN10" s="179"/>
      <c r="BO10" s="179"/>
      <c r="BP10" s="179"/>
      <c r="BQ10" s="179"/>
      <c r="BR10" s="179"/>
      <c r="BS10" s="179"/>
      <c r="BT10" s="179"/>
      <c r="BU10" s="179"/>
      <c r="BV10" s="179"/>
      <c r="BW10" s="179"/>
      <c r="BX10" s="179"/>
      <c r="BY10" s="179"/>
      <c r="BZ10" s="179"/>
      <c r="CA10" s="179"/>
      <c r="CB10" s="179"/>
      <c r="CC10" s="179"/>
      <c r="CD10" s="179"/>
      <c r="CE10" s="179"/>
      <c r="CF10" s="179"/>
      <c r="CG10" s="179"/>
      <c r="CH10" s="179"/>
      <c r="CI10" s="179"/>
      <c r="CJ10" s="179"/>
      <c r="CK10" s="179"/>
      <c r="CL10" s="179"/>
      <c r="CM10" s="179"/>
      <c r="CN10" s="179"/>
      <c r="CO10" s="179"/>
      <c r="CP10" s="179"/>
      <c r="CQ10" s="179"/>
      <c r="CR10" s="179"/>
      <c r="CS10" s="179"/>
      <c r="CT10" s="179"/>
      <c r="CU10" s="179"/>
      <c r="CV10" s="179"/>
      <c r="CW10" s="179"/>
      <c r="CX10" s="179"/>
      <c r="CY10" s="179"/>
      <c r="CZ10" s="179"/>
      <c r="DA10" s="179"/>
      <c r="DB10" s="179"/>
      <c r="DC10" s="179"/>
      <c r="DD10" s="179"/>
      <c r="DE10" s="179"/>
      <c r="DF10" s="179"/>
      <c r="DG10" s="179"/>
      <c r="DH10" s="179"/>
      <c r="DI10" s="179"/>
      <c r="DJ10" s="179"/>
      <c r="DK10" s="179"/>
      <c r="DL10" s="179"/>
      <c r="DM10" s="179"/>
      <c r="DN10" s="179"/>
      <c r="DO10" s="179"/>
      <c r="DP10" s="179"/>
      <c r="DQ10" s="179"/>
      <c r="DR10" s="179"/>
      <c r="DS10" s="179"/>
      <c r="DT10" s="179"/>
      <c r="DU10" s="179"/>
      <c r="DV10" s="179"/>
      <c r="DW10" s="179"/>
      <c r="DX10" s="179"/>
      <c r="DY10" s="179"/>
      <c r="DZ10" s="179"/>
      <c r="EA10" s="179"/>
      <c r="EB10" s="179"/>
      <c r="EC10" s="179"/>
      <c r="ED10" s="179"/>
      <c r="EE10" s="179"/>
      <c r="EF10" s="179"/>
      <c r="EG10" s="179"/>
      <c r="EH10" s="179"/>
      <c r="EI10" s="179"/>
      <c r="EJ10" s="179"/>
      <c r="EK10" s="179"/>
      <c r="EL10" s="179"/>
      <c r="EM10" s="179"/>
      <c r="EN10" s="179"/>
      <c r="EO10" s="179"/>
      <c r="EP10" s="179"/>
      <c r="EQ10" s="179"/>
      <c r="ER10" s="179"/>
      <c r="ES10" s="179"/>
      <c r="ET10" s="179"/>
      <c r="EU10" s="179"/>
      <c r="EV10" s="179"/>
      <c r="EW10" s="179"/>
      <c r="EX10" s="179"/>
      <c r="EY10" s="179"/>
      <c r="EZ10" s="179"/>
      <c r="FA10" s="179"/>
      <c r="FB10" s="179"/>
      <c r="FC10" s="179"/>
      <c r="FD10" s="179"/>
      <c r="FE10" s="179"/>
      <c r="FF10" s="179"/>
      <c r="FG10" s="179"/>
      <c r="FH10" s="179"/>
      <c r="FI10" s="179"/>
      <c r="FJ10" s="179"/>
      <c r="FK10" s="179"/>
      <c r="FL10" s="179"/>
      <c r="FM10" s="179"/>
      <c r="FN10" s="179"/>
      <c r="FO10" s="179"/>
      <c r="FP10" s="179"/>
      <c r="FQ10" s="179"/>
      <c r="FR10" s="179"/>
      <c r="FS10" s="179"/>
      <c r="FT10" s="179"/>
      <c r="FU10" s="179"/>
      <c r="FV10" s="179"/>
      <c r="FW10" s="179"/>
      <c r="FX10" s="179"/>
      <c r="FY10" s="179"/>
      <c r="FZ10" s="179"/>
      <c r="GA10" s="179"/>
      <c r="GB10" s="179"/>
      <c r="GC10" s="179"/>
      <c r="GD10" s="179"/>
      <c r="GE10" s="179"/>
      <c r="GF10" s="179"/>
      <c r="GG10" s="179"/>
      <c r="GH10" s="179"/>
      <c r="GI10" s="179"/>
      <c r="GJ10" s="179"/>
      <c r="GK10" s="179"/>
      <c r="GL10" s="179"/>
      <c r="GM10" s="179"/>
      <c r="GN10" s="179"/>
      <c r="GO10" s="179"/>
      <c r="GP10" s="179"/>
      <c r="GQ10" s="179"/>
      <c r="GR10" s="179"/>
      <c r="GS10" s="179"/>
      <c r="GT10" s="179"/>
      <c r="GU10" s="179"/>
      <c r="GV10" s="179"/>
      <c r="GW10" s="179"/>
      <c r="GX10" s="179"/>
      <c r="GY10" s="179"/>
      <c r="GZ10" s="179"/>
      <c r="HA10" s="179"/>
      <c r="HB10" s="179"/>
      <c r="HC10" s="179"/>
      <c r="HD10" s="179"/>
      <c r="HE10" s="179"/>
      <c r="HF10" s="179"/>
      <c r="HG10" s="179"/>
      <c r="HH10" s="179"/>
      <c r="HI10" s="179"/>
      <c r="HJ10" s="179"/>
      <c r="HK10" s="179"/>
      <c r="HL10" s="179"/>
      <c r="HM10" s="179"/>
      <c r="HN10" s="179"/>
      <c r="HO10" s="179"/>
      <c r="HP10" s="179"/>
      <c r="HQ10" s="179"/>
      <c r="HR10" s="179"/>
      <c r="HS10" s="179"/>
      <c r="HT10" s="179"/>
      <c r="HU10" s="179"/>
      <c r="HV10" s="179"/>
      <c r="HW10" s="179"/>
      <c r="HX10" s="179"/>
      <c r="HY10" s="179"/>
      <c r="HZ10" s="179"/>
      <c r="IA10" s="179"/>
      <c r="IB10" s="179"/>
      <c r="IC10" s="179"/>
    </row>
    <row r="11" spans="2:237" s="180" customFormat="1" ht="15" customHeight="1">
      <c r="B11" s="296"/>
      <c r="C11" s="321"/>
      <c r="D11" s="296"/>
      <c r="E11" s="296"/>
      <c r="F11" s="296"/>
      <c r="G11" s="296"/>
      <c r="H11" s="296"/>
      <c r="I11" s="296"/>
      <c r="J11" s="296"/>
      <c r="K11" s="296"/>
      <c r="L11" s="296"/>
      <c r="M11" s="296"/>
      <c r="N11" s="296"/>
      <c r="O11" s="300"/>
      <c r="P11" s="300"/>
      <c r="Q11" s="300"/>
      <c r="R11" s="300"/>
      <c r="S11" s="300"/>
      <c r="T11" s="300"/>
      <c r="U11" s="296"/>
      <c r="V11" s="296"/>
      <c r="W11" s="296"/>
      <c r="X11" s="296"/>
      <c r="Y11" s="296"/>
      <c r="Z11" s="296"/>
      <c r="AA11" s="296"/>
      <c r="AB11" s="296"/>
      <c r="AC11" s="296"/>
      <c r="AD11" s="296"/>
      <c r="AE11" s="296"/>
      <c r="AF11" s="296"/>
      <c r="AG11" s="296"/>
      <c r="AH11" s="296"/>
      <c r="AI11" s="296"/>
      <c r="AJ11" s="296"/>
      <c r="AK11" s="296"/>
      <c r="AL11" s="296"/>
      <c r="AM11" s="299"/>
      <c r="AN11" s="299"/>
      <c r="AO11" s="179"/>
      <c r="AP11" s="179"/>
      <c r="AQ11" s="179"/>
      <c r="AR11" s="179"/>
      <c r="AS11" s="179"/>
      <c r="AT11" s="179"/>
      <c r="AU11" s="179"/>
      <c r="AV11" s="179"/>
      <c r="AW11" s="179"/>
      <c r="AX11" s="179"/>
      <c r="AY11" s="179"/>
      <c r="AZ11" s="179"/>
      <c r="BA11" s="179"/>
      <c r="BB11" s="179"/>
      <c r="BC11" s="179"/>
      <c r="BD11" s="179"/>
      <c r="BE11" s="179"/>
      <c r="BF11" s="179"/>
      <c r="BG11" s="179"/>
      <c r="BH11" s="179"/>
      <c r="BI11" s="179"/>
      <c r="BJ11" s="179"/>
      <c r="BK11" s="179"/>
      <c r="BL11" s="179"/>
      <c r="BM11" s="179"/>
      <c r="BN11" s="179"/>
      <c r="BO11" s="179"/>
      <c r="BP11" s="179"/>
      <c r="BQ11" s="179"/>
      <c r="BR11" s="179"/>
      <c r="BS11" s="179"/>
      <c r="BT11" s="179"/>
      <c r="BU11" s="179"/>
      <c r="BV11" s="179"/>
      <c r="BW11" s="179"/>
      <c r="BX11" s="179"/>
      <c r="BY11" s="179"/>
      <c r="BZ11" s="179"/>
      <c r="CA11" s="179"/>
      <c r="CB11" s="179"/>
      <c r="CC11" s="179"/>
      <c r="CD11" s="179"/>
      <c r="CE11" s="179"/>
      <c r="CF11" s="179"/>
      <c r="CG11" s="179"/>
      <c r="CH11" s="179"/>
      <c r="CI11" s="179"/>
      <c r="CJ11" s="179"/>
      <c r="CK11" s="179"/>
      <c r="CL11" s="179"/>
      <c r="CM11" s="179"/>
      <c r="CN11" s="179"/>
      <c r="CO11" s="179"/>
      <c r="CP11" s="179"/>
      <c r="CQ11" s="179"/>
      <c r="CR11" s="179"/>
      <c r="CS11" s="179"/>
      <c r="CT11" s="179"/>
      <c r="CU11" s="179"/>
      <c r="CV11" s="179"/>
      <c r="CW11" s="179"/>
      <c r="CX11" s="179"/>
      <c r="CY11" s="179"/>
      <c r="CZ11" s="179"/>
      <c r="DA11" s="179"/>
      <c r="DB11" s="179"/>
      <c r="DC11" s="179"/>
      <c r="DD11" s="179"/>
      <c r="DE11" s="179"/>
      <c r="DF11" s="179"/>
      <c r="DG11" s="179"/>
      <c r="DH11" s="179"/>
      <c r="DI11" s="179"/>
      <c r="DJ11" s="179"/>
      <c r="DK11" s="179"/>
      <c r="DL11" s="179"/>
      <c r="DM11" s="179"/>
      <c r="DN11" s="179"/>
      <c r="DO11" s="179"/>
      <c r="DP11" s="179"/>
      <c r="DQ11" s="179"/>
      <c r="DR11" s="179"/>
      <c r="DS11" s="179"/>
      <c r="DT11" s="179"/>
      <c r="DU11" s="179"/>
      <c r="DV11" s="179"/>
      <c r="DW11" s="179"/>
      <c r="DX11" s="179"/>
      <c r="DY11" s="179"/>
      <c r="DZ11" s="179"/>
      <c r="EA11" s="179"/>
      <c r="EB11" s="179"/>
      <c r="EC11" s="179"/>
      <c r="ED11" s="179"/>
      <c r="EE11" s="179"/>
      <c r="EF11" s="179"/>
      <c r="EG11" s="179"/>
      <c r="EH11" s="179"/>
      <c r="EI11" s="179"/>
      <c r="EJ11" s="179"/>
      <c r="EK11" s="179"/>
      <c r="EL11" s="179"/>
      <c r="EM11" s="179"/>
      <c r="EN11" s="179"/>
      <c r="EO11" s="179"/>
      <c r="EP11" s="179"/>
      <c r="EQ11" s="179"/>
      <c r="ER11" s="179"/>
      <c r="ES11" s="179"/>
      <c r="ET11" s="179"/>
      <c r="EU11" s="179"/>
      <c r="EV11" s="179"/>
      <c r="EW11" s="179"/>
      <c r="EX11" s="179"/>
      <c r="EY11" s="179"/>
      <c r="EZ11" s="179"/>
      <c r="FA11" s="179"/>
      <c r="FB11" s="179"/>
      <c r="FC11" s="179"/>
      <c r="FD11" s="179"/>
      <c r="FE11" s="179"/>
      <c r="FF11" s="179"/>
      <c r="FG11" s="179"/>
      <c r="FH11" s="179"/>
      <c r="FI11" s="179"/>
      <c r="FJ11" s="179"/>
      <c r="FK11" s="179"/>
      <c r="FL11" s="179"/>
      <c r="FM11" s="179"/>
      <c r="FN11" s="179"/>
      <c r="FO11" s="179"/>
      <c r="FP11" s="179"/>
      <c r="FQ11" s="179"/>
      <c r="FR11" s="179"/>
      <c r="FS11" s="179"/>
      <c r="FT11" s="179"/>
      <c r="FU11" s="179"/>
      <c r="FV11" s="179"/>
      <c r="FW11" s="179"/>
      <c r="FX11" s="179"/>
      <c r="FY11" s="179"/>
      <c r="FZ11" s="179"/>
      <c r="GA11" s="179"/>
      <c r="GB11" s="179"/>
      <c r="GC11" s="179"/>
      <c r="GD11" s="179"/>
      <c r="GE11" s="179"/>
      <c r="GF11" s="179"/>
      <c r="GG11" s="179"/>
      <c r="GH11" s="179"/>
      <c r="GI11" s="179"/>
      <c r="GJ11" s="179"/>
      <c r="GK11" s="179"/>
      <c r="GL11" s="179"/>
      <c r="GM11" s="179"/>
      <c r="GN11" s="179"/>
      <c r="GO11" s="179"/>
      <c r="GP11" s="179"/>
      <c r="GQ11" s="179"/>
      <c r="GR11" s="179"/>
      <c r="GS11" s="179"/>
      <c r="GT11" s="179"/>
      <c r="GU11" s="179"/>
      <c r="GV11" s="179"/>
      <c r="GW11" s="179"/>
      <c r="GX11" s="179"/>
      <c r="GY11" s="179"/>
      <c r="GZ11" s="179"/>
      <c r="HA11" s="179"/>
      <c r="HB11" s="179"/>
      <c r="HC11" s="179"/>
      <c r="HD11" s="179"/>
      <c r="HE11" s="179"/>
      <c r="HF11" s="179"/>
      <c r="HG11" s="179"/>
      <c r="HH11" s="179"/>
      <c r="HI11" s="179"/>
      <c r="HJ11" s="179"/>
      <c r="HK11" s="179"/>
      <c r="HL11" s="179"/>
      <c r="HM11" s="179"/>
      <c r="HN11" s="179"/>
      <c r="HO11" s="179"/>
      <c r="HP11" s="179"/>
      <c r="HQ11" s="179"/>
      <c r="HR11" s="179"/>
      <c r="HS11" s="179"/>
      <c r="HT11" s="179"/>
      <c r="HU11" s="179"/>
      <c r="HV11" s="179"/>
      <c r="HW11" s="179"/>
      <c r="HX11" s="179"/>
      <c r="HY11" s="179"/>
      <c r="HZ11" s="179"/>
      <c r="IA11" s="179"/>
      <c r="IB11" s="179"/>
      <c r="IC11" s="179"/>
    </row>
    <row r="12" spans="2:237">
      <c r="B12" s="417"/>
      <c r="C12" s="415" t="s">
        <v>430</v>
      </c>
      <c r="D12" s="132">
        <v>2024</v>
      </c>
      <c r="E12" s="132">
        <v>2025</v>
      </c>
      <c r="F12" s="132">
        <v>2026</v>
      </c>
      <c r="G12" s="132">
        <v>2027</v>
      </c>
      <c r="H12" s="132">
        <v>2028</v>
      </c>
      <c r="I12" s="132">
        <v>2029</v>
      </c>
      <c r="J12" s="132">
        <v>2030</v>
      </c>
      <c r="K12" s="132">
        <v>2031</v>
      </c>
      <c r="L12" s="132">
        <v>2032</v>
      </c>
      <c r="M12" s="132">
        <v>2033</v>
      </c>
      <c r="N12" s="132">
        <v>2034</v>
      </c>
      <c r="O12" s="132">
        <v>2035</v>
      </c>
      <c r="P12" s="132">
        <v>2036</v>
      </c>
      <c r="Q12" s="132">
        <v>2037</v>
      </c>
      <c r="R12" s="132">
        <v>2038</v>
      </c>
      <c r="S12" s="132">
        <v>2039</v>
      </c>
      <c r="T12" s="132">
        <v>2040</v>
      </c>
      <c r="U12" s="132">
        <v>2041</v>
      </c>
      <c r="V12" s="132">
        <v>2042</v>
      </c>
      <c r="W12" s="132">
        <v>2043</v>
      </c>
      <c r="X12" s="132">
        <v>2044</v>
      </c>
      <c r="Y12" s="132">
        <v>2045</v>
      </c>
      <c r="Z12" s="132">
        <v>2046</v>
      </c>
      <c r="AA12" s="132">
        <v>2047</v>
      </c>
      <c r="AB12" s="132">
        <v>2048</v>
      </c>
      <c r="AC12" s="132">
        <v>2049</v>
      </c>
      <c r="AD12" s="132">
        <v>2050</v>
      </c>
      <c r="AE12" s="132">
        <v>2051</v>
      </c>
      <c r="AF12" s="132">
        <v>2052</v>
      </c>
      <c r="AG12" s="132">
        <v>2053</v>
      </c>
    </row>
    <row r="13" spans="2:237">
      <c r="B13" s="417"/>
      <c r="C13" s="416"/>
      <c r="D13" s="322" t="s">
        <v>118</v>
      </c>
      <c r="E13" s="323" t="s">
        <v>113</v>
      </c>
      <c r="F13" s="323" t="s">
        <v>113</v>
      </c>
      <c r="G13" s="323" t="s">
        <v>113</v>
      </c>
      <c r="H13" s="323" t="s">
        <v>113</v>
      </c>
      <c r="I13" s="323" t="s">
        <v>113</v>
      </c>
      <c r="J13" s="323" t="s">
        <v>113</v>
      </c>
      <c r="K13" s="323" t="s">
        <v>113</v>
      </c>
      <c r="L13" s="324" t="s">
        <v>113</v>
      </c>
      <c r="M13" s="324" t="s">
        <v>113</v>
      </c>
      <c r="N13" s="324" t="s">
        <v>113</v>
      </c>
      <c r="O13" s="324" t="s">
        <v>113</v>
      </c>
      <c r="P13" s="324" t="s">
        <v>113</v>
      </c>
      <c r="Q13" s="324" t="s">
        <v>113</v>
      </c>
      <c r="R13" s="324" t="s">
        <v>113</v>
      </c>
      <c r="S13" s="324" t="s">
        <v>113</v>
      </c>
      <c r="T13" s="324" t="s">
        <v>113</v>
      </c>
      <c r="U13" s="325" t="s">
        <v>113</v>
      </c>
      <c r="V13" s="325" t="s">
        <v>113</v>
      </c>
      <c r="W13" s="325" t="s">
        <v>113</v>
      </c>
      <c r="X13" s="325" t="s">
        <v>113</v>
      </c>
      <c r="Y13" s="325" t="s">
        <v>113</v>
      </c>
      <c r="Z13" s="325" t="s">
        <v>113</v>
      </c>
      <c r="AA13" s="325" t="s">
        <v>113</v>
      </c>
      <c r="AB13" s="325" t="s">
        <v>113</v>
      </c>
      <c r="AC13" s="325" t="s">
        <v>113</v>
      </c>
      <c r="AD13" s="325" t="s">
        <v>113</v>
      </c>
      <c r="AE13" s="325" t="s">
        <v>113</v>
      </c>
      <c r="AF13" s="325" t="s">
        <v>113</v>
      </c>
      <c r="AG13" s="325" t="s">
        <v>113</v>
      </c>
    </row>
    <row r="14" spans="2:237">
      <c r="B14" s="326">
        <v>1</v>
      </c>
      <c r="C14" s="327" t="s">
        <v>474</v>
      </c>
      <c r="D14" s="328">
        <f>D15+D27</f>
        <v>0</v>
      </c>
      <c r="E14" s="328">
        <f>E15+E27</f>
        <v>0</v>
      </c>
      <c r="F14" s="328">
        <f>F15+F27</f>
        <v>0</v>
      </c>
      <c r="G14" s="328">
        <f>G15+G27</f>
        <v>0</v>
      </c>
      <c r="H14" s="328">
        <f>H15+H27</f>
        <v>0</v>
      </c>
      <c r="I14" s="328">
        <f>I15+I27</f>
        <v>0</v>
      </c>
      <c r="J14" s="328">
        <f>J15+J27</f>
        <v>0</v>
      </c>
      <c r="K14" s="328">
        <f>K15+K27</f>
        <v>0</v>
      </c>
      <c r="L14" s="328">
        <f>L15+L27</f>
        <v>0</v>
      </c>
      <c r="M14" s="328">
        <f>M15+M27</f>
        <v>0</v>
      </c>
      <c r="N14" s="328">
        <f>N15+N27</f>
        <v>0</v>
      </c>
      <c r="O14" s="328">
        <f>O15+O27</f>
        <v>0</v>
      </c>
      <c r="P14" s="328">
        <f>P15+P27</f>
        <v>0</v>
      </c>
      <c r="Q14" s="328">
        <f>Q15+Q27</f>
        <v>0</v>
      </c>
      <c r="R14" s="328">
        <f>R15+R27</f>
        <v>0</v>
      </c>
      <c r="S14" s="328">
        <f>S15+S27</f>
        <v>0</v>
      </c>
      <c r="T14" s="328">
        <f>T15+T27</f>
        <v>0</v>
      </c>
      <c r="U14" s="328">
        <f>U15+U27</f>
        <v>0</v>
      </c>
      <c r="V14" s="328">
        <f>V15+V27</f>
        <v>0</v>
      </c>
      <c r="W14" s="328">
        <f>W15+W27</f>
        <v>0</v>
      </c>
      <c r="X14" s="328">
        <f>X15+X27</f>
        <v>0</v>
      </c>
      <c r="Y14" s="328">
        <f>Y15+Y27</f>
        <v>0</v>
      </c>
      <c r="Z14" s="328">
        <f>Z15+Z27</f>
        <v>0</v>
      </c>
      <c r="AA14" s="328">
        <f>AA15+AA27</f>
        <v>0</v>
      </c>
      <c r="AB14" s="328">
        <f>AB15+AB27</f>
        <v>0</v>
      </c>
      <c r="AC14" s="328">
        <f>AC15+AC27</f>
        <v>0</v>
      </c>
      <c r="AD14" s="328">
        <f>AD15+AD27</f>
        <v>0</v>
      </c>
      <c r="AE14" s="328">
        <f>AE15+AE27</f>
        <v>0</v>
      </c>
      <c r="AF14" s="328">
        <f>AF15+AF27</f>
        <v>0</v>
      </c>
      <c r="AG14" s="328">
        <f>AG15+AG27</f>
        <v>0</v>
      </c>
    </row>
    <row r="15" spans="2:237">
      <c r="B15" s="329">
        <v>2</v>
      </c>
      <c r="C15" s="330" t="s">
        <v>475</v>
      </c>
      <c r="D15" s="331">
        <f>D16+D19+D25+D26</f>
        <v>0</v>
      </c>
      <c r="E15" s="332">
        <f>E16+E19+E25+E26</f>
        <v>0</v>
      </c>
      <c r="F15" s="332">
        <f>F16+F19+F25+F26</f>
        <v>0</v>
      </c>
      <c r="G15" s="332">
        <f>G16+G19+G25+G26</f>
        <v>0</v>
      </c>
      <c r="H15" s="332">
        <f>H16+H19+H25+H26</f>
        <v>0</v>
      </c>
      <c r="I15" s="332">
        <f>I16+I19+I25+I26</f>
        <v>0</v>
      </c>
      <c r="J15" s="332">
        <f>J16+J19+J25+J26</f>
        <v>0</v>
      </c>
      <c r="K15" s="332">
        <f>K16+K19+K25+K26</f>
        <v>0</v>
      </c>
      <c r="L15" s="332">
        <f>L16+L19+L25+L26</f>
        <v>0</v>
      </c>
      <c r="M15" s="332">
        <f>M16+M19+M25+M26</f>
        <v>0</v>
      </c>
      <c r="N15" s="332">
        <f>N16+N19+N25+N26</f>
        <v>0</v>
      </c>
      <c r="O15" s="332">
        <f>O16+O19+O25+O26</f>
        <v>0</v>
      </c>
      <c r="P15" s="332">
        <f>P16+P19+P25+P26</f>
        <v>0</v>
      </c>
      <c r="Q15" s="332">
        <f>Q16+Q19+Q25+Q26</f>
        <v>0</v>
      </c>
      <c r="R15" s="332">
        <f>R16+R19+R25+R26</f>
        <v>0</v>
      </c>
      <c r="S15" s="332">
        <f>S16+S19+S25+S26</f>
        <v>0</v>
      </c>
      <c r="T15" s="332">
        <f>T16+T19+T25+T26</f>
        <v>0</v>
      </c>
      <c r="U15" s="332">
        <f>U16+U19+U25+U26</f>
        <v>0</v>
      </c>
      <c r="V15" s="332">
        <f>V16+V19+V25+V26</f>
        <v>0</v>
      </c>
      <c r="W15" s="332">
        <f>W16+W19+W25+W26</f>
        <v>0</v>
      </c>
      <c r="X15" s="332">
        <f>X16+X19+X25+X26</f>
        <v>0</v>
      </c>
      <c r="Y15" s="332">
        <f>Y16+Y19+Y25+Y26</f>
        <v>0</v>
      </c>
      <c r="Z15" s="332">
        <f>Z16+Z19+Z25+Z26</f>
        <v>0</v>
      </c>
      <c r="AA15" s="332">
        <f>AA16+AA19+AA25+AA26</f>
        <v>0</v>
      </c>
      <c r="AB15" s="332">
        <f>AB16+AB19+AB25+AB26</f>
        <v>0</v>
      </c>
      <c r="AC15" s="332">
        <f>AC16+AC19+AC25+AC26</f>
        <v>0</v>
      </c>
      <c r="AD15" s="332">
        <f>AD16+AD19+AD25+AD26</f>
        <v>0</v>
      </c>
      <c r="AE15" s="332">
        <f>AE16+AE19+AE25+AE26</f>
        <v>0</v>
      </c>
      <c r="AF15" s="332">
        <f>AF16+AF19+AF25+AF26</f>
        <v>0</v>
      </c>
      <c r="AG15" s="332">
        <f>AG16+AG19+AG25+AG26</f>
        <v>0</v>
      </c>
    </row>
    <row r="16" spans="2:237">
      <c r="B16" s="333">
        <v>3</v>
      </c>
      <c r="C16" s="334" t="s">
        <v>111</v>
      </c>
      <c r="D16" s="106">
        <f>D17+D18</f>
        <v>0</v>
      </c>
      <c r="E16" s="242">
        <f t="shared" ref="E16:U16" si="0">E17+E18</f>
        <v>0</v>
      </c>
      <c r="F16" s="242">
        <f t="shared" si="0"/>
        <v>0</v>
      </c>
      <c r="G16" s="242">
        <f t="shared" si="0"/>
        <v>0</v>
      </c>
      <c r="H16" s="242">
        <f t="shared" si="0"/>
        <v>0</v>
      </c>
      <c r="I16" s="242">
        <f t="shared" si="0"/>
        <v>0</v>
      </c>
      <c r="J16" s="242">
        <f t="shared" si="0"/>
        <v>0</v>
      </c>
      <c r="K16" s="242">
        <f t="shared" si="0"/>
        <v>0</v>
      </c>
      <c r="L16" s="242">
        <f t="shared" si="0"/>
        <v>0</v>
      </c>
      <c r="M16" s="242">
        <f t="shared" si="0"/>
        <v>0</v>
      </c>
      <c r="N16" s="242">
        <f t="shared" si="0"/>
        <v>0</v>
      </c>
      <c r="O16" s="242">
        <f t="shared" si="0"/>
        <v>0</v>
      </c>
      <c r="P16" s="242">
        <f t="shared" si="0"/>
        <v>0</v>
      </c>
      <c r="Q16" s="242">
        <f t="shared" si="0"/>
        <v>0</v>
      </c>
      <c r="R16" s="242">
        <f t="shared" si="0"/>
        <v>0</v>
      </c>
      <c r="S16" s="242">
        <f t="shared" si="0"/>
        <v>0</v>
      </c>
      <c r="T16" s="242">
        <f t="shared" si="0"/>
        <v>0</v>
      </c>
      <c r="U16" s="242">
        <f t="shared" si="0"/>
        <v>0</v>
      </c>
      <c r="V16" s="242">
        <f t="shared" ref="V16:AG16" si="1">V17+V18</f>
        <v>0</v>
      </c>
      <c r="W16" s="242">
        <f t="shared" si="1"/>
        <v>0</v>
      </c>
      <c r="X16" s="242">
        <f t="shared" si="1"/>
        <v>0</v>
      </c>
      <c r="Y16" s="242">
        <f t="shared" si="1"/>
        <v>0</v>
      </c>
      <c r="Z16" s="242">
        <f t="shared" si="1"/>
        <v>0</v>
      </c>
      <c r="AA16" s="242">
        <f t="shared" si="1"/>
        <v>0</v>
      </c>
      <c r="AB16" s="242">
        <f t="shared" si="1"/>
        <v>0</v>
      </c>
      <c r="AC16" s="242">
        <f t="shared" si="1"/>
        <v>0</v>
      </c>
      <c r="AD16" s="242">
        <f t="shared" si="1"/>
        <v>0</v>
      </c>
      <c r="AE16" s="242">
        <f t="shared" si="1"/>
        <v>0</v>
      </c>
      <c r="AF16" s="242">
        <f t="shared" si="1"/>
        <v>0</v>
      </c>
      <c r="AG16" s="242">
        <f t="shared" si="1"/>
        <v>0</v>
      </c>
    </row>
    <row r="17" spans="2:33">
      <c r="B17" s="333">
        <v>4</v>
      </c>
      <c r="C17" s="335" t="s">
        <v>110</v>
      </c>
      <c r="D17" s="1">
        <v>0</v>
      </c>
      <c r="E17" s="92">
        <v>0</v>
      </c>
      <c r="F17" s="92">
        <v>0</v>
      </c>
      <c r="G17" s="92">
        <v>0</v>
      </c>
      <c r="H17" s="92">
        <v>0</v>
      </c>
      <c r="I17" s="92">
        <v>0</v>
      </c>
      <c r="J17" s="92">
        <v>0</v>
      </c>
      <c r="K17" s="92">
        <v>0</v>
      </c>
      <c r="L17" s="92">
        <v>0</v>
      </c>
      <c r="M17" s="92">
        <v>0</v>
      </c>
      <c r="N17" s="92">
        <v>0</v>
      </c>
      <c r="O17" s="92">
        <v>0</v>
      </c>
      <c r="P17" s="92">
        <v>0</v>
      </c>
      <c r="Q17" s="92">
        <v>0</v>
      </c>
      <c r="R17" s="92">
        <v>0</v>
      </c>
      <c r="S17" s="92">
        <v>0</v>
      </c>
      <c r="T17" s="92">
        <v>0</v>
      </c>
      <c r="U17" s="92">
        <v>0</v>
      </c>
      <c r="V17" s="92">
        <v>0</v>
      </c>
      <c r="W17" s="92">
        <v>0</v>
      </c>
      <c r="X17" s="92">
        <v>0</v>
      </c>
      <c r="Y17" s="92">
        <v>0</v>
      </c>
      <c r="Z17" s="92">
        <v>0</v>
      </c>
      <c r="AA17" s="92">
        <v>0</v>
      </c>
      <c r="AB17" s="92">
        <v>0</v>
      </c>
      <c r="AC17" s="92">
        <v>0</v>
      </c>
      <c r="AD17" s="92">
        <v>0</v>
      </c>
      <c r="AE17" s="92">
        <v>0</v>
      </c>
      <c r="AF17" s="92">
        <v>0</v>
      </c>
      <c r="AG17" s="92">
        <v>0</v>
      </c>
    </row>
    <row r="18" spans="2:33">
      <c r="B18" s="333">
        <v>5</v>
      </c>
      <c r="C18" s="336" t="s">
        <v>476</v>
      </c>
      <c r="D18" s="1">
        <v>0</v>
      </c>
      <c r="E18" s="92">
        <v>0</v>
      </c>
      <c r="F18" s="92">
        <v>0</v>
      </c>
      <c r="G18" s="92">
        <v>0</v>
      </c>
      <c r="H18" s="92">
        <v>0</v>
      </c>
      <c r="I18" s="92">
        <v>0</v>
      </c>
      <c r="J18" s="92">
        <v>0</v>
      </c>
      <c r="K18" s="92">
        <v>0</v>
      </c>
      <c r="L18" s="92">
        <v>0</v>
      </c>
      <c r="M18" s="92">
        <v>0</v>
      </c>
      <c r="N18" s="92">
        <v>0</v>
      </c>
      <c r="O18" s="92">
        <v>0</v>
      </c>
      <c r="P18" s="92">
        <v>0</v>
      </c>
      <c r="Q18" s="92">
        <v>0</v>
      </c>
      <c r="R18" s="92">
        <v>0</v>
      </c>
      <c r="S18" s="92">
        <v>0</v>
      </c>
      <c r="T18" s="92">
        <v>0</v>
      </c>
      <c r="U18" s="92">
        <v>0</v>
      </c>
      <c r="V18" s="92">
        <v>0</v>
      </c>
      <c r="W18" s="92">
        <v>0</v>
      </c>
      <c r="X18" s="92">
        <v>0</v>
      </c>
      <c r="Y18" s="92">
        <v>0</v>
      </c>
      <c r="Z18" s="92">
        <v>0</v>
      </c>
      <c r="AA18" s="92">
        <v>0</v>
      </c>
      <c r="AB18" s="92">
        <v>0</v>
      </c>
      <c r="AC18" s="92">
        <v>0</v>
      </c>
      <c r="AD18" s="92">
        <v>0</v>
      </c>
      <c r="AE18" s="92">
        <v>0</v>
      </c>
      <c r="AF18" s="92">
        <v>0</v>
      </c>
      <c r="AG18" s="92">
        <v>0</v>
      </c>
    </row>
    <row r="19" spans="2:33">
      <c r="B19" s="333">
        <v>6</v>
      </c>
      <c r="C19" s="334" t="s">
        <v>478</v>
      </c>
      <c r="D19" s="106">
        <f>+D20+D21</f>
        <v>0</v>
      </c>
      <c r="E19" s="242">
        <f>+E20+E21</f>
        <v>0</v>
      </c>
      <c r="F19" s="242">
        <f t="shared" ref="F19:U19" si="2">+F20+F21</f>
        <v>0</v>
      </c>
      <c r="G19" s="242">
        <f t="shared" si="2"/>
        <v>0</v>
      </c>
      <c r="H19" s="242">
        <f t="shared" si="2"/>
        <v>0</v>
      </c>
      <c r="I19" s="242">
        <f t="shared" si="2"/>
        <v>0</v>
      </c>
      <c r="J19" s="242">
        <f t="shared" si="2"/>
        <v>0</v>
      </c>
      <c r="K19" s="242">
        <f t="shared" si="2"/>
        <v>0</v>
      </c>
      <c r="L19" s="242">
        <f t="shared" si="2"/>
        <v>0</v>
      </c>
      <c r="M19" s="242">
        <f t="shared" si="2"/>
        <v>0</v>
      </c>
      <c r="N19" s="242">
        <f t="shared" si="2"/>
        <v>0</v>
      </c>
      <c r="O19" s="242">
        <f t="shared" si="2"/>
        <v>0</v>
      </c>
      <c r="P19" s="242">
        <f t="shared" si="2"/>
        <v>0</v>
      </c>
      <c r="Q19" s="242">
        <f t="shared" si="2"/>
        <v>0</v>
      </c>
      <c r="R19" s="242">
        <f t="shared" si="2"/>
        <v>0</v>
      </c>
      <c r="S19" s="242">
        <f t="shared" si="2"/>
        <v>0</v>
      </c>
      <c r="T19" s="242">
        <f t="shared" si="2"/>
        <v>0</v>
      </c>
      <c r="U19" s="242">
        <f t="shared" si="2"/>
        <v>0</v>
      </c>
      <c r="V19" s="242">
        <f t="shared" ref="V19:AG19" si="3">+V20+V21</f>
        <v>0</v>
      </c>
      <c r="W19" s="242">
        <f t="shared" si="3"/>
        <v>0</v>
      </c>
      <c r="X19" s="242">
        <f t="shared" si="3"/>
        <v>0</v>
      </c>
      <c r="Y19" s="242">
        <f t="shared" si="3"/>
        <v>0</v>
      </c>
      <c r="Z19" s="242">
        <f t="shared" si="3"/>
        <v>0</v>
      </c>
      <c r="AA19" s="242">
        <f t="shared" si="3"/>
        <v>0</v>
      </c>
      <c r="AB19" s="242">
        <f t="shared" si="3"/>
        <v>0</v>
      </c>
      <c r="AC19" s="242">
        <f t="shared" si="3"/>
        <v>0</v>
      </c>
      <c r="AD19" s="242">
        <f t="shared" si="3"/>
        <v>0</v>
      </c>
      <c r="AE19" s="242">
        <f t="shared" si="3"/>
        <v>0</v>
      </c>
      <c r="AF19" s="242">
        <f t="shared" si="3"/>
        <v>0</v>
      </c>
      <c r="AG19" s="242">
        <f t="shared" si="3"/>
        <v>0</v>
      </c>
    </row>
    <row r="20" spans="2:33">
      <c r="B20" s="333">
        <v>7</v>
      </c>
      <c r="C20" s="335" t="s">
        <v>109</v>
      </c>
      <c r="D20" s="1">
        <v>0</v>
      </c>
      <c r="E20" s="92">
        <v>0</v>
      </c>
      <c r="F20" s="92">
        <v>0</v>
      </c>
      <c r="G20" s="92">
        <v>0</v>
      </c>
      <c r="H20" s="92">
        <v>0</v>
      </c>
      <c r="I20" s="92">
        <v>0</v>
      </c>
      <c r="J20" s="92">
        <v>0</v>
      </c>
      <c r="K20" s="92">
        <v>0</v>
      </c>
      <c r="L20" s="92">
        <v>0</v>
      </c>
      <c r="M20" s="92">
        <v>0</v>
      </c>
      <c r="N20" s="92">
        <v>0</v>
      </c>
      <c r="O20" s="92">
        <v>0</v>
      </c>
      <c r="P20" s="92">
        <v>0</v>
      </c>
      <c r="Q20" s="92">
        <v>0</v>
      </c>
      <c r="R20" s="92">
        <v>0</v>
      </c>
      <c r="S20" s="92">
        <v>0</v>
      </c>
      <c r="T20" s="92">
        <v>0</v>
      </c>
      <c r="U20" s="92">
        <v>0</v>
      </c>
      <c r="V20" s="92">
        <v>0</v>
      </c>
      <c r="W20" s="92">
        <v>0</v>
      </c>
      <c r="X20" s="92">
        <v>0</v>
      </c>
      <c r="Y20" s="92">
        <v>0</v>
      </c>
      <c r="Z20" s="92">
        <v>0</v>
      </c>
      <c r="AA20" s="92">
        <v>0</v>
      </c>
      <c r="AB20" s="92">
        <v>0</v>
      </c>
      <c r="AC20" s="92">
        <v>0</v>
      </c>
      <c r="AD20" s="92">
        <v>0</v>
      </c>
      <c r="AE20" s="92">
        <v>0</v>
      </c>
      <c r="AF20" s="92">
        <v>0</v>
      </c>
      <c r="AG20" s="92">
        <v>0</v>
      </c>
    </row>
    <row r="21" spans="2:33">
      <c r="B21" s="333">
        <v>8</v>
      </c>
      <c r="C21" s="335" t="s">
        <v>477</v>
      </c>
      <c r="D21" s="230">
        <f>SUM(D22:D24)</f>
        <v>0</v>
      </c>
      <c r="E21" s="231">
        <f>SUM(E22:E24)</f>
        <v>0</v>
      </c>
      <c r="F21" s="231">
        <f t="shared" ref="F21:AG21" si="4">SUM(F22:F24)</f>
        <v>0</v>
      </c>
      <c r="G21" s="231">
        <f t="shared" si="4"/>
        <v>0</v>
      </c>
      <c r="H21" s="231">
        <f t="shared" si="4"/>
        <v>0</v>
      </c>
      <c r="I21" s="231">
        <f t="shared" si="4"/>
        <v>0</v>
      </c>
      <c r="J21" s="231">
        <f t="shared" si="4"/>
        <v>0</v>
      </c>
      <c r="K21" s="231">
        <f t="shared" si="4"/>
        <v>0</v>
      </c>
      <c r="L21" s="231">
        <f t="shared" si="4"/>
        <v>0</v>
      </c>
      <c r="M21" s="231">
        <f t="shared" si="4"/>
        <v>0</v>
      </c>
      <c r="N21" s="231">
        <f t="shared" si="4"/>
        <v>0</v>
      </c>
      <c r="O21" s="231">
        <f t="shared" si="4"/>
        <v>0</v>
      </c>
      <c r="P21" s="231">
        <f t="shared" si="4"/>
        <v>0</v>
      </c>
      <c r="Q21" s="231">
        <f t="shared" si="4"/>
        <v>0</v>
      </c>
      <c r="R21" s="231">
        <f t="shared" si="4"/>
        <v>0</v>
      </c>
      <c r="S21" s="231">
        <f t="shared" si="4"/>
        <v>0</v>
      </c>
      <c r="T21" s="231">
        <f t="shared" si="4"/>
        <v>0</v>
      </c>
      <c r="U21" s="231">
        <f t="shared" si="4"/>
        <v>0</v>
      </c>
      <c r="V21" s="231">
        <f t="shared" si="4"/>
        <v>0</v>
      </c>
      <c r="W21" s="231">
        <f t="shared" si="4"/>
        <v>0</v>
      </c>
      <c r="X21" s="231">
        <f t="shared" si="4"/>
        <v>0</v>
      </c>
      <c r="Y21" s="231">
        <f t="shared" si="4"/>
        <v>0</v>
      </c>
      <c r="Z21" s="231">
        <f t="shared" si="4"/>
        <v>0</v>
      </c>
      <c r="AA21" s="231">
        <f t="shared" si="4"/>
        <v>0</v>
      </c>
      <c r="AB21" s="231">
        <f t="shared" si="4"/>
        <v>0</v>
      </c>
      <c r="AC21" s="231">
        <f t="shared" si="4"/>
        <v>0</v>
      </c>
      <c r="AD21" s="231">
        <f t="shared" si="4"/>
        <v>0</v>
      </c>
      <c r="AE21" s="231">
        <f t="shared" si="4"/>
        <v>0</v>
      </c>
      <c r="AF21" s="231">
        <f t="shared" si="4"/>
        <v>0</v>
      </c>
      <c r="AG21" s="231">
        <f t="shared" si="4"/>
        <v>0</v>
      </c>
    </row>
    <row r="22" spans="2:33">
      <c r="B22" s="333">
        <v>9</v>
      </c>
      <c r="C22" s="433" t="s">
        <v>479</v>
      </c>
      <c r="D22" s="431">
        <v>0</v>
      </c>
      <c r="E22" s="432">
        <v>0</v>
      </c>
      <c r="F22" s="432">
        <v>0</v>
      </c>
      <c r="G22" s="432">
        <v>0</v>
      </c>
      <c r="H22" s="432">
        <v>0</v>
      </c>
      <c r="I22" s="432">
        <v>0</v>
      </c>
      <c r="J22" s="432">
        <v>0</v>
      </c>
      <c r="K22" s="432">
        <v>0</v>
      </c>
      <c r="L22" s="432">
        <v>0</v>
      </c>
      <c r="M22" s="432">
        <v>0</v>
      </c>
      <c r="N22" s="432">
        <v>0</v>
      </c>
      <c r="O22" s="432">
        <v>0</v>
      </c>
      <c r="P22" s="432">
        <v>0</v>
      </c>
      <c r="Q22" s="432">
        <v>0</v>
      </c>
      <c r="R22" s="432">
        <v>0</v>
      </c>
      <c r="S22" s="432">
        <v>0</v>
      </c>
      <c r="T22" s="432">
        <v>0</v>
      </c>
      <c r="U22" s="432">
        <v>0</v>
      </c>
      <c r="V22" s="432">
        <v>0</v>
      </c>
      <c r="W22" s="432">
        <v>0</v>
      </c>
      <c r="X22" s="432">
        <v>0</v>
      </c>
      <c r="Y22" s="432">
        <v>0</v>
      </c>
      <c r="Z22" s="432">
        <v>0</v>
      </c>
      <c r="AA22" s="432">
        <v>0</v>
      </c>
      <c r="AB22" s="432">
        <v>0</v>
      </c>
      <c r="AC22" s="432">
        <v>0</v>
      </c>
      <c r="AD22" s="432">
        <v>0</v>
      </c>
      <c r="AE22" s="432">
        <v>0</v>
      </c>
      <c r="AF22" s="432">
        <v>0</v>
      </c>
      <c r="AG22" s="432">
        <v>0</v>
      </c>
    </row>
    <row r="23" spans="2:33">
      <c r="B23" s="333">
        <v>10</v>
      </c>
      <c r="C23" s="433" t="s">
        <v>480</v>
      </c>
      <c r="D23" s="431">
        <v>0</v>
      </c>
      <c r="E23" s="432">
        <v>0</v>
      </c>
      <c r="F23" s="432">
        <v>0</v>
      </c>
      <c r="G23" s="432">
        <v>0</v>
      </c>
      <c r="H23" s="432">
        <v>0</v>
      </c>
      <c r="I23" s="432">
        <v>0</v>
      </c>
      <c r="J23" s="432">
        <v>0</v>
      </c>
      <c r="K23" s="432">
        <v>0</v>
      </c>
      <c r="L23" s="432">
        <v>0</v>
      </c>
      <c r="M23" s="432">
        <v>0</v>
      </c>
      <c r="N23" s="432">
        <v>0</v>
      </c>
      <c r="O23" s="432">
        <v>0</v>
      </c>
      <c r="P23" s="432">
        <v>0</v>
      </c>
      <c r="Q23" s="432">
        <v>0</v>
      </c>
      <c r="R23" s="432">
        <v>0</v>
      </c>
      <c r="S23" s="432">
        <v>0</v>
      </c>
      <c r="T23" s="432">
        <v>0</v>
      </c>
      <c r="U23" s="432">
        <v>0</v>
      </c>
      <c r="V23" s="432">
        <v>0</v>
      </c>
      <c r="W23" s="432">
        <v>0</v>
      </c>
      <c r="X23" s="432">
        <v>0</v>
      </c>
      <c r="Y23" s="432">
        <v>0</v>
      </c>
      <c r="Z23" s="432">
        <v>0</v>
      </c>
      <c r="AA23" s="432">
        <v>0</v>
      </c>
      <c r="AB23" s="432">
        <v>0</v>
      </c>
      <c r="AC23" s="432">
        <v>0</v>
      </c>
      <c r="AD23" s="432">
        <v>0</v>
      </c>
      <c r="AE23" s="432">
        <v>0</v>
      </c>
      <c r="AF23" s="432">
        <v>0</v>
      </c>
      <c r="AG23" s="432">
        <v>0</v>
      </c>
    </row>
    <row r="24" spans="2:33" ht="14.25" customHeight="1">
      <c r="B24" s="333">
        <v>11</v>
      </c>
      <c r="C24" s="433" t="s">
        <v>481</v>
      </c>
      <c r="D24" s="431">
        <v>0</v>
      </c>
      <c r="E24" s="432">
        <v>0</v>
      </c>
      <c r="F24" s="432">
        <v>0</v>
      </c>
      <c r="G24" s="432">
        <v>0</v>
      </c>
      <c r="H24" s="432">
        <v>0</v>
      </c>
      <c r="I24" s="432">
        <v>0</v>
      </c>
      <c r="J24" s="432">
        <v>0</v>
      </c>
      <c r="K24" s="432">
        <v>0</v>
      </c>
      <c r="L24" s="432">
        <v>0</v>
      </c>
      <c r="M24" s="432">
        <v>0</v>
      </c>
      <c r="N24" s="432">
        <v>0</v>
      </c>
      <c r="O24" s="432">
        <v>0</v>
      </c>
      <c r="P24" s="432">
        <v>0</v>
      </c>
      <c r="Q24" s="432">
        <v>0</v>
      </c>
      <c r="R24" s="432">
        <v>0</v>
      </c>
      <c r="S24" s="432">
        <v>0</v>
      </c>
      <c r="T24" s="432">
        <v>0</v>
      </c>
      <c r="U24" s="432">
        <v>0</v>
      </c>
      <c r="V24" s="432">
        <v>0</v>
      </c>
      <c r="W24" s="432">
        <v>0</v>
      </c>
      <c r="X24" s="432">
        <v>0</v>
      </c>
      <c r="Y24" s="432">
        <v>0</v>
      </c>
      <c r="Z24" s="432">
        <v>0</v>
      </c>
      <c r="AA24" s="432">
        <v>0</v>
      </c>
      <c r="AB24" s="432">
        <v>0</v>
      </c>
      <c r="AC24" s="432">
        <v>0</v>
      </c>
      <c r="AD24" s="432">
        <v>0</v>
      </c>
      <c r="AE24" s="432">
        <v>0</v>
      </c>
      <c r="AF24" s="432">
        <v>0</v>
      </c>
      <c r="AG24" s="432">
        <v>0</v>
      </c>
    </row>
    <row r="25" spans="2:33">
      <c r="B25" s="333">
        <v>12</v>
      </c>
      <c r="C25" s="334" t="s">
        <v>107</v>
      </c>
      <c r="D25" s="2">
        <v>0</v>
      </c>
      <c r="E25" s="91">
        <v>0</v>
      </c>
      <c r="F25" s="91">
        <v>0</v>
      </c>
      <c r="G25" s="91">
        <v>0</v>
      </c>
      <c r="H25" s="91">
        <v>0</v>
      </c>
      <c r="I25" s="91">
        <v>0</v>
      </c>
      <c r="J25" s="91">
        <v>0</v>
      </c>
      <c r="K25" s="91">
        <v>0</v>
      </c>
      <c r="L25" s="91">
        <v>0</v>
      </c>
      <c r="M25" s="91">
        <v>0</v>
      </c>
      <c r="N25" s="91">
        <v>0</v>
      </c>
      <c r="O25" s="91">
        <v>0</v>
      </c>
      <c r="P25" s="91">
        <v>0</v>
      </c>
      <c r="Q25" s="91">
        <v>0</v>
      </c>
      <c r="R25" s="91">
        <v>0</v>
      </c>
      <c r="S25" s="91">
        <v>0</v>
      </c>
      <c r="T25" s="91">
        <v>0</v>
      </c>
      <c r="U25" s="91">
        <v>0</v>
      </c>
      <c r="V25" s="91">
        <v>0</v>
      </c>
      <c r="W25" s="91">
        <v>0</v>
      </c>
      <c r="X25" s="91">
        <v>0</v>
      </c>
      <c r="Y25" s="91">
        <v>0</v>
      </c>
      <c r="Z25" s="91">
        <v>0</v>
      </c>
      <c r="AA25" s="91">
        <v>0</v>
      </c>
      <c r="AB25" s="91">
        <v>0</v>
      </c>
      <c r="AC25" s="91">
        <v>0</v>
      </c>
      <c r="AD25" s="91">
        <v>0</v>
      </c>
      <c r="AE25" s="91">
        <v>0</v>
      </c>
      <c r="AF25" s="91">
        <v>0</v>
      </c>
      <c r="AG25" s="91">
        <v>0</v>
      </c>
    </row>
    <row r="26" spans="2:33">
      <c r="B26" s="333">
        <v>13</v>
      </c>
      <c r="C26" s="334" t="s">
        <v>106</v>
      </c>
      <c r="D26" s="2">
        <v>0</v>
      </c>
      <c r="E26" s="91">
        <v>0</v>
      </c>
      <c r="F26" s="91">
        <v>0</v>
      </c>
      <c r="G26" s="91">
        <v>0</v>
      </c>
      <c r="H26" s="91">
        <v>0</v>
      </c>
      <c r="I26" s="91">
        <v>0</v>
      </c>
      <c r="J26" s="91">
        <v>0</v>
      </c>
      <c r="K26" s="91">
        <v>0</v>
      </c>
      <c r="L26" s="91">
        <v>0</v>
      </c>
      <c r="M26" s="91">
        <v>0</v>
      </c>
      <c r="N26" s="91">
        <v>0</v>
      </c>
      <c r="O26" s="91">
        <v>0</v>
      </c>
      <c r="P26" s="91">
        <v>0</v>
      </c>
      <c r="Q26" s="91">
        <v>0</v>
      </c>
      <c r="R26" s="91">
        <v>0</v>
      </c>
      <c r="S26" s="91">
        <v>0</v>
      </c>
      <c r="T26" s="91">
        <v>0</v>
      </c>
      <c r="U26" s="91">
        <v>0</v>
      </c>
      <c r="V26" s="91">
        <v>0</v>
      </c>
      <c r="W26" s="91">
        <v>0</v>
      </c>
      <c r="X26" s="91">
        <v>0</v>
      </c>
      <c r="Y26" s="91">
        <v>0</v>
      </c>
      <c r="Z26" s="91">
        <v>0</v>
      </c>
      <c r="AA26" s="91">
        <v>0</v>
      </c>
      <c r="AB26" s="91">
        <v>0</v>
      </c>
      <c r="AC26" s="91">
        <v>0</v>
      </c>
      <c r="AD26" s="91">
        <v>0</v>
      </c>
      <c r="AE26" s="91">
        <v>0</v>
      </c>
      <c r="AF26" s="91">
        <v>0</v>
      </c>
      <c r="AG26" s="91">
        <v>0</v>
      </c>
    </row>
    <row r="27" spans="2:33">
      <c r="B27" s="329">
        <v>14</v>
      </c>
      <c r="C27" s="337" t="s">
        <v>482</v>
      </c>
      <c r="D27" s="331">
        <f>D28+D31+D34+D35</f>
        <v>0</v>
      </c>
      <c r="E27" s="331">
        <f t="shared" ref="E27:U27" si="5">E28+E31+E34+E35</f>
        <v>0</v>
      </c>
      <c r="F27" s="331">
        <f t="shared" si="5"/>
        <v>0</v>
      </c>
      <c r="G27" s="331">
        <f t="shared" si="5"/>
        <v>0</v>
      </c>
      <c r="H27" s="331">
        <f t="shared" si="5"/>
        <v>0</v>
      </c>
      <c r="I27" s="331">
        <f t="shared" si="5"/>
        <v>0</v>
      </c>
      <c r="J27" s="331">
        <f t="shared" si="5"/>
        <v>0</v>
      </c>
      <c r="K27" s="331">
        <f t="shared" si="5"/>
        <v>0</v>
      </c>
      <c r="L27" s="331">
        <f t="shared" si="5"/>
        <v>0</v>
      </c>
      <c r="M27" s="331">
        <f t="shared" si="5"/>
        <v>0</v>
      </c>
      <c r="N27" s="331">
        <f t="shared" si="5"/>
        <v>0</v>
      </c>
      <c r="O27" s="331">
        <f t="shared" si="5"/>
        <v>0</v>
      </c>
      <c r="P27" s="331">
        <f t="shared" si="5"/>
        <v>0</v>
      </c>
      <c r="Q27" s="331">
        <f t="shared" si="5"/>
        <v>0</v>
      </c>
      <c r="R27" s="331">
        <f t="shared" si="5"/>
        <v>0</v>
      </c>
      <c r="S27" s="331">
        <f t="shared" si="5"/>
        <v>0</v>
      </c>
      <c r="T27" s="331">
        <f t="shared" si="5"/>
        <v>0</v>
      </c>
      <c r="U27" s="331">
        <f t="shared" si="5"/>
        <v>0</v>
      </c>
      <c r="V27" s="331">
        <f t="shared" ref="V27:AG27" si="6">V28+V31+V34+V35</f>
        <v>0</v>
      </c>
      <c r="W27" s="331">
        <f t="shared" si="6"/>
        <v>0</v>
      </c>
      <c r="X27" s="331">
        <f t="shared" si="6"/>
        <v>0</v>
      </c>
      <c r="Y27" s="331">
        <f t="shared" si="6"/>
        <v>0</v>
      </c>
      <c r="Z27" s="331">
        <f t="shared" si="6"/>
        <v>0</v>
      </c>
      <c r="AA27" s="331">
        <f t="shared" si="6"/>
        <v>0</v>
      </c>
      <c r="AB27" s="331">
        <f t="shared" si="6"/>
        <v>0</v>
      </c>
      <c r="AC27" s="331">
        <f t="shared" si="6"/>
        <v>0</v>
      </c>
      <c r="AD27" s="331">
        <f t="shared" si="6"/>
        <v>0</v>
      </c>
      <c r="AE27" s="331">
        <f t="shared" si="6"/>
        <v>0</v>
      </c>
      <c r="AF27" s="331">
        <f t="shared" si="6"/>
        <v>0</v>
      </c>
      <c r="AG27" s="331">
        <f t="shared" si="6"/>
        <v>0</v>
      </c>
    </row>
    <row r="28" spans="2:33">
      <c r="B28" s="333">
        <v>15</v>
      </c>
      <c r="C28" s="334" t="s">
        <v>111</v>
      </c>
      <c r="D28" s="106">
        <f>D29+D30</f>
        <v>0</v>
      </c>
      <c r="E28" s="242">
        <f t="shared" ref="E28:U28" si="7">E29+E30</f>
        <v>0</v>
      </c>
      <c r="F28" s="242">
        <f t="shared" si="7"/>
        <v>0</v>
      </c>
      <c r="G28" s="242">
        <f t="shared" si="7"/>
        <v>0</v>
      </c>
      <c r="H28" s="242">
        <f t="shared" si="7"/>
        <v>0</v>
      </c>
      <c r="I28" s="242">
        <f t="shared" si="7"/>
        <v>0</v>
      </c>
      <c r="J28" s="242">
        <f t="shared" si="7"/>
        <v>0</v>
      </c>
      <c r="K28" s="242">
        <f t="shared" si="7"/>
        <v>0</v>
      </c>
      <c r="L28" s="242">
        <f t="shared" si="7"/>
        <v>0</v>
      </c>
      <c r="M28" s="242">
        <f t="shared" si="7"/>
        <v>0</v>
      </c>
      <c r="N28" s="242">
        <f t="shared" si="7"/>
        <v>0</v>
      </c>
      <c r="O28" s="242">
        <f t="shared" si="7"/>
        <v>0</v>
      </c>
      <c r="P28" s="242">
        <f t="shared" si="7"/>
        <v>0</v>
      </c>
      <c r="Q28" s="242">
        <f t="shared" si="7"/>
        <v>0</v>
      </c>
      <c r="R28" s="242">
        <f t="shared" si="7"/>
        <v>0</v>
      </c>
      <c r="S28" s="242">
        <f t="shared" si="7"/>
        <v>0</v>
      </c>
      <c r="T28" s="242">
        <f t="shared" si="7"/>
        <v>0</v>
      </c>
      <c r="U28" s="242">
        <f t="shared" si="7"/>
        <v>0</v>
      </c>
      <c r="V28" s="242">
        <f t="shared" ref="V28:AG28" si="8">V29+V30</f>
        <v>0</v>
      </c>
      <c r="W28" s="242">
        <f t="shared" si="8"/>
        <v>0</v>
      </c>
      <c r="X28" s="242">
        <f t="shared" si="8"/>
        <v>0</v>
      </c>
      <c r="Y28" s="242">
        <f t="shared" si="8"/>
        <v>0</v>
      </c>
      <c r="Z28" s="242">
        <f t="shared" si="8"/>
        <v>0</v>
      </c>
      <c r="AA28" s="242">
        <f t="shared" si="8"/>
        <v>0</v>
      </c>
      <c r="AB28" s="242">
        <f t="shared" si="8"/>
        <v>0</v>
      </c>
      <c r="AC28" s="242">
        <f t="shared" si="8"/>
        <v>0</v>
      </c>
      <c r="AD28" s="242">
        <f t="shared" si="8"/>
        <v>0</v>
      </c>
      <c r="AE28" s="242">
        <f t="shared" si="8"/>
        <v>0</v>
      </c>
      <c r="AF28" s="242">
        <f t="shared" si="8"/>
        <v>0</v>
      </c>
      <c r="AG28" s="242">
        <f t="shared" si="8"/>
        <v>0</v>
      </c>
    </row>
    <row r="29" spans="2:33">
      <c r="B29" s="333">
        <v>16</v>
      </c>
      <c r="C29" s="335" t="s">
        <v>110</v>
      </c>
      <c r="D29" s="1">
        <v>0</v>
      </c>
      <c r="E29" s="92">
        <v>0</v>
      </c>
      <c r="F29" s="92">
        <v>0</v>
      </c>
      <c r="G29" s="92">
        <v>0</v>
      </c>
      <c r="H29" s="92">
        <v>0</v>
      </c>
      <c r="I29" s="92">
        <v>0</v>
      </c>
      <c r="J29" s="92">
        <v>0</v>
      </c>
      <c r="K29" s="92">
        <v>0</v>
      </c>
      <c r="L29" s="92">
        <v>0</v>
      </c>
      <c r="M29" s="92">
        <v>0</v>
      </c>
      <c r="N29" s="92">
        <v>0</v>
      </c>
      <c r="O29" s="92">
        <v>0</v>
      </c>
      <c r="P29" s="92">
        <v>0</v>
      </c>
      <c r="Q29" s="92">
        <v>0</v>
      </c>
      <c r="R29" s="92">
        <v>0</v>
      </c>
      <c r="S29" s="92">
        <v>0</v>
      </c>
      <c r="T29" s="92">
        <v>0</v>
      </c>
      <c r="U29" s="92">
        <v>0</v>
      </c>
      <c r="V29" s="92">
        <v>0</v>
      </c>
      <c r="W29" s="92">
        <v>0</v>
      </c>
      <c r="X29" s="92">
        <v>0</v>
      </c>
      <c r="Y29" s="92">
        <v>0</v>
      </c>
      <c r="Z29" s="92">
        <v>0</v>
      </c>
      <c r="AA29" s="92">
        <v>0</v>
      </c>
      <c r="AB29" s="92">
        <v>0</v>
      </c>
      <c r="AC29" s="92">
        <v>0</v>
      </c>
      <c r="AD29" s="92">
        <v>0</v>
      </c>
      <c r="AE29" s="92">
        <v>0</v>
      </c>
      <c r="AF29" s="92">
        <v>0</v>
      </c>
      <c r="AG29" s="92">
        <v>0</v>
      </c>
    </row>
    <row r="30" spans="2:33">
      <c r="B30" s="333">
        <v>17</v>
      </c>
      <c r="C30" s="336" t="s">
        <v>476</v>
      </c>
      <c r="D30" s="1">
        <v>0</v>
      </c>
      <c r="E30" s="92">
        <v>0</v>
      </c>
      <c r="F30" s="92">
        <v>0</v>
      </c>
      <c r="G30" s="92">
        <v>0</v>
      </c>
      <c r="H30" s="92">
        <v>0</v>
      </c>
      <c r="I30" s="92">
        <v>0</v>
      </c>
      <c r="J30" s="92">
        <v>0</v>
      </c>
      <c r="K30" s="92">
        <v>0</v>
      </c>
      <c r="L30" s="92">
        <v>0</v>
      </c>
      <c r="M30" s="92">
        <v>0</v>
      </c>
      <c r="N30" s="92">
        <v>0</v>
      </c>
      <c r="O30" s="92">
        <v>0</v>
      </c>
      <c r="P30" s="92">
        <v>0</v>
      </c>
      <c r="Q30" s="92">
        <v>0</v>
      </c>
      <c r="R30" s="92">
        <v>0</v>
      </c>
      <c r="S30" s="92">
        <v>0</v>
      </c>
      <c r="T30" s="92">
        <v>0</v>
      </c>
      <c r="U30" s="92">
        <v>0</v>
      </c>
      <c r="V30" s="92">
        <v>0</v>
      </c>
      <c r="W30" s="92">
        <v>0</v>
      </c>
      <c r="X30" s="92">
        <v>0</v>
      </c>
      <c r="Y30" s="92">
        <v>0</v>
      </c>
      <c r="Z30" s="92">
        <v>0</v>
      </c>
      <c r="AA30" s="92">
        <v>0</v>
      </c>
      <c r="AB30" s="92">
        <v>0</v>
      </c>
      <c r="AC30" s="92">
        <v>0</v>
      </c>
      <c r="AD30" s="92">
        <v>0</v>
      </c>
      <c r="AE30" s="92">
        <v>0</v>
      </c>
      <c r="AF30" s="92">
        <v>0</v>
      </c>
      <c r="AG30" s="92">
        <v>0</v>
      </c>
    </row>
    <row r="31" spans="2:33">
      <c r="B31" s="333">
        <v>18</v>
      </c>
      <c r="C31" s="334" t="s">
        <v>483</v>
      </c>
      <c r="D31" s="106">
        <f>D32+D33</f>
        <v>0</v>
      </c>
      <c r="E31" s="242">
        <f t="shared" ref="E31:U31" si="9">E32+E33</f>
        <v>0</v>
      </c>
      <c r="F31" s="242">
        <f t="shared" si="9"/>
        <v>0</v>
      </c>
      <c r="G31" s="242">
        <f t="shared" si="9"/>
        <v>0</v>
      </c>
      <c r="H31" s="242">
        <f t="shared" si="9"/>
        <v>0</v>
      </c>
      <c r="I31" s="242">
        <f t="shared" si="9"/>
        <v>0</v>
      </c>
      <c r="J31" s="242">
        <f t="shared" si="9"/>
        <v>0</v>
      </c>
      <c r="K31" s="242">
        <f t="shared" si="9"/>
        <v>0</v>
      </c>
      <c r="L31" s="242">
        <f t="shared" si="9"/>
        <v>0</v>
      </c>
      <c r="M31" s="242">
        <f t="shared" si="9"/>
        <v>0</v>
      </c>
      <c r="N31" s="242">
        <f t="shared" si="9"/>
        <v>0</v>
      </c>
      <c r="O31" s="242">
        <f t="shared" si="9"/>
        <v>0</v>
      </c>
      <c r="P31" s="242">
        <f t="shared" si="9"/>
        <v>0</v>
      </c>
      <c r="Q31" s="242">
        <f t="shared" si="9"/>
        <v>0</v>
      </c>
      <c r="R31" s="242">
        <f t="shared" si="9"/>
        <v>0</v>
      </c>
      <c r="S31" s="242">
        <f t="shared" si="9"/>
        <v>0</v>
      </c>
      <c r="T31" s="242">
        <f t="shared" si="9"/>
        <v>0</v>
      </c>
      <c r="U31" s="242">
        <f t="shared" si="9"/>
        <v>0</v>
      </c>
      <c r="V31" s="242">
        <f t="shared" ref="V31:AG31" si="10">V32+V33</f>
        <v>0</v>
      </c>
      <c r="W31" s="242">
        <f t="shared" si="10"/>
        <v>0</v>
      </c>
      <c r="X31" s="242">
        <f t="shared" si="10"/>
        <v>0</v>
      </c>
      <c r="Y31" s="242">
        <f t="shared" si="10"/>
        <v>0</v>
      </c>
      <c r="Z31" s="242">
        <f t="shared" si="10"/>
        <v>0</v>
      </c>
      <c r="AA31" s="242">
        <f t="shared" si="10"/>
        <v>0</v>
      </c>
      <c r="AB31" s="242">
        <f t="shared" si="10"/>
        <v>0</v>
      </c>
      <c r="AC31" s="242">
        <f t="shared" si="10"/>
        <v>0</v>
      </c>
      <c r="AD31" s="242">
        <f t="shared" si="10"/>
        <v>0</v>
      </c>
      <c r="AE31" s="242">
        <f t="shared" si="10"/>
        <v>0</v>
      </c>
      <c r="AF31" s="242">
        <f t="shared" si="10"/>
        <v>0</v>
      </c>
      <c r="AG31" s="242">
        <f t="shared" si="10"/>
        <v>0</v>
      </c>
    </row>
    <row r="32" spans="2:33">
      <c r="B32" s="333">
        <v>19</v>
      </c>
      <c r="C32" s="335" t="s">
        <v>109</v>
      </c>
      <c r="D32" s="1">
        <v>0</v>
      </c>
      <c r="E32" s="92">
        <v>0</v>
      </c>
      <c r="F32" s="92">
        <v>0</v>
      </c>
      <c r="G32" s="92">
        <v>0</v>
      </c>
      <c r="H32" s="92">
        <v>0</v>
      </c>
      <c r="I32" s="92">
        <v>0</v>
      </c>
      <c r="J32" s="92">
        <v>0</v>
      </c>
      <c r="K32" s="92">
        <v>0</v>
      </c>
      <c r="L32" s="92">
        <v>0</v>
      </c>
      <c r="M32" s="92">
        <v>0</v>
      </c>
      <c r="N32" s="92">
        <v>0</v>
      </c>
      <c r="O32" s="92">
        <v>0</v>
      </c>
      <c r="P32" s="92">
        <v>0</v>
      </c>
      <c r="Q32" s="92">
        <v>0</v>
      </c>
      <c r="R32" s="92">
        <v>0</v>
      </c>
      <c r="S32" s="92">
        <v>0</v>
      </c>
      <c r="T32" s="92">
        <v>0</v>
      </c>
      <c r="U32" s="92">
        <v>0</v>
      </c>
      <c r="V32" s="92">
        <v>0</v>
      </c>
      <c r="W32" s="92">
        <v>0</v>
      </c>
      <c r="X32" s="92">
        <v>0</v>
      </c>
      <c r="Y32" s="92">
        <v>0</v>
      </c>
      <c r="Z32" s="92">
        <v>0</v>
      </c>
      <c r="AA32" s="92">
        <v>0</v>
      </c>
      <c r="AB32" s="92">
        <v>0</v>
      </c>
      <c r="AC32" s="92">
        <v>0</v>
      </c>
      <c r="AD32" s="92">
        <v>0</v>
      </c>
      <c r="AE32" s="92">
        <v>0</v>
      </c>
      <c r="AF32" s="92">
        <v>0</v>
      </c>
      <c r="AG32" s="92">
        <v>0</v>
      </c>
    </row>
    <row r="33" spans="2:33">
      <c r="B33" s="333">
        <v>20</v>
      </c>
      <c r="C33" s="335" t="s">
        <v>108</v>
      </c>
      <c r="D33" s="1">
        <v>0</v>
      </c>
      <c r="E33" s="92">
        <v>0</v>
      </c>
      <c r="F33" s="92">
        <v>0</v>
      </c>
      <c r="G33" s="92">
        <v>0</v>
      </c>
      <c r="H33" s="92">
        <v>0</v>
      </c>
      <c r="I33" s="92">
        <v>0</v>
      </c>
      <c r="J33" s="92">
        <v>0</v>
      </c>
      <c r="K33" s="92">
        <v>0</v>
      </c>
      <c r="L33" s="92">
        <v>0</v>
      </c>
      <c r="M33" s="92">
        <v>0</v>
      </c>
      <c r="N33" s="92">
        <v>0</v>
      </c>
      <c r="O33" s="92">
        <v>0</v>
      </c>
      <c r="P33" s="92">
        <v>0</v>
      </c>
      <c r="Q33" s="92">
        <v>0</v>
      </c>
      <c r="R33" s="92">
        <v>0</v>
      </c>
      <c r="S33" s="92">
        <v>0</v>
      </c>
      <c r="T33" s="92">
        <v>0</v>
      </c>
      <c r="U33" s="92">
        <v>0</v>
      </c>
      <c r="V33" s="92">
        <v>0</v>
      </c>
      <c r="W33" s="92">
        <v>0</v>
      </c>
      <c r="X33" s="92">
        <v>0</v>
      </c>
      <c r="Y33" s="92">
        <v>0</v>
      </c>
      <c r="Z33" s="92">
        <v>0</v>
      </c>
      <c r="AA33" s="92">
        <v>0</v>
      </c>
      <c r="AB33" s="92">
        <v>0</v>
      </c>
      <c r="AC33" s="92">
        <v>0</v>
      </c>
      <c r="AD33" s="92">
        <v>0</v>
      </c>
      <c r="AE33" s="92">
        <v>0</v>
      </c>
      <c r="AF33" s="92">
        <v>0</v>
      </c>
      <c r="AG33" s="92">
        <v>0</v>
      </c>
    </row>
    <row r="34" spans="2:33">
      <c r="B34" s="333">
        <v>21</v>
      </c>
      <c r="C34" s="334" t="s">
        <v>107</v>
      </c>
      <c r="D34" s="2">
        <v>0</v>
      </c>
      <c r="E34" s="91">
        <v>0</v>
      </c>
      <c r="F34" s="91">
        <v>0</v>
      </c>
      <c r="G34" s="91">
        <v>0</v>
      </c>
      <c r="H34" s="91">
        <v>0</v>
      </c>
      <c r="I34" s="91">
        <v>0</v>
      </c>
      <c r="J34" s="91">
        <v>0</v>
      </c>
      <c r="K34" s="91">
        <v>0</v>
      </c>
      <c r="L34" s="91">
        <v>0</v>
      </c>
      <c r="M34" s="91">
        <v>0</v>
      </c>
      <c r="N34" s="91">
        <v>0</v>
      </c>
      <c r="O34" s="91">
        <v>0</v>
      </c>
      <c r="P34" s="91">
        <v>0</v>
      </c>
      <c r="Q34" s="91">
        <v>0</v>
      </c>
      <c r="R34" s="91">
        <v>0</v>
      </c>
      <c r="S34" s="91">
        <v>0</v>
      </c>
      <c r="T34" s="91">
        <v>0</v>
      </c>
      <c r="U34" s="91">
        <v>0</v>
      </c>
      <c r="V34" s="91">
        <v>0</v>
      </c>
      <c r="W34" s="91">
        <v>0</v>
      </c>
      <c r="X34" s="91">
        <v>0</v>
      </c>
      <c r="Y34" s="91">
        <v>0</v>
      </c>
      <c r="Z34" s="91">
        <v>0</v>
      </c>
      <c r="AA34" s="91">
        <v>0</v>
      </c>
      <c r="AB34" s="91">
        <v>0</v>
      </c>
      <c r="AC34" s="91">
        <v>0</v>
      </c>
      <c r="AD34" s="91">
        <v>0</v>
      </c>
      <c r="AE34" s="91">
        <v>0</v>
      </c>
      <c r="AF34" s="91">
        <v>0</v>
      </c>
      <c r="AG34" s="91">
        <v>0</v>
      </c>
    </row>
    <row r="35" spans="2:33">
      <c r="B35" s="333">
        <v>22</v>
      </c>
      <c r="C35" s="334" t="s">
        <v>106</v>
      </c>
      <c r="D35" s="2">
        <v>0</v>
      </c>
      <c r="E35" s="91">
        <v>0</v>
      </c>
      <c r="F35" s="91">
        <v>0</v>
      </c>
      <c r="G35" s="91">
        <v>0</v>
      </c>
      <c r="H35" s="91">
        <v>0</v>
      </c>
      <c r="I35" s="91">
        <v>0</v>
      </c>
      <c r="J35" s="91">
        <v>0</v>
      </c>
      <c r="K35" s="91">
        <v>0</v>
      </c>
      <c r="L35" s="91">
        <v>0</v>
      </c>
      <c r="M35" s="91">
        <v>0</v>
      </c>
      <c r="N35" s="91">
        <v>0</v>
      </c>
      <c r="O35" s="91">
        <v>0</v>
      </c>
      <c r="P35" s="91">
        <v>0</v>
      </c>
      <c r="Q35" s="91">
        <v>0</v>
      </c>
      <c r="R35" s="91">
        <v>0</v>
      </c>
      <c r="S35" s="91">
        <v>0</v>
      </c>
      <c r="T35" s="91">
        <v>0</v>
      </c>
      <c r="U35" s="91">
        <v>0</v>
      </c>
      <c r="V35" s="91">
        <v>0</v>
      </c>
      <c r="W35" s="91">
        <v>0</v>
      </c>
      <c r="X35" s="91">
        <v>0</v>
      </c>
      <c r="Y35" s="91">
        <v>0</v>
      </c>
      <c r="Z35" s="91">
        <v>0</v>
      </c>
      <c r="AA35" s="91">
        <v>0</v>
      </c>
      <c r="AB35" s="91">
        <v>0</v>
      </c>
      <c r="AC35" s="91">
        <v>0</v>
      </c>
      <c r="AD35" s="91">
        <v>0</v>
      </c>
      <c r="AE35" s="91">
        <v>0</v>
      </c>
      <c r="AF35" s="91">
        <v>0</v>
      </c>
      <c r="AG35" s="91">
        <v>0</v>
      </c>
    </row>
    <row r="36" spans="2:33">
      <c r="B36" s="338"/>
      <c r="C36" s="339"/>
      <c r="D36" s="340"/>
      <c r="E36" s="340"/>
      <c r="F36" s="340"/>
      <c r="G36" s="340"/>
      <c r="H36" s="340"/>
      <c r="I36" s="340"/>
      <c r="J36" s="340"/>
      <c r="K36" s="340"/>
      <c r="L36" s="341"/>
      <c r="M36" s="341"/>
      <c r="N36" s="341"/>
      <c r="O36" s="341"/>
      <c r="P36" s="341"/>
      <c r="Q36" s="341"/>
      <c r="R36" s="341"/>
      <c r="S36" s="341"/>
      <c r="T36" s="341"/>
      <c r="U36" s="341"/>
      <c r="V36" s="341"/>
      <c r="W36" s="341"/>
      <c r="X36" s="341"/>
      <c r="Y36" s="341"/>
      <c r="Z36" s="341"/>
      <c r="AA36" s="341"/>
      <c r="AB36" s="341"/>
      <c r="AC36" s="341"/>
      <c r="AD36" s="341"/>
      <c r="AE36" s="341"/>
      <c r="AF36" s="341"/>
      <c r="AG36" s="341"/>
    </row>
    <row r="37" spans="2:33">
      <c r="B37" s="339"/>
      <c r="C37" s="335" t="s">
        <v>115</v>
      </c>
      <c r="D37" s="1">
        <v>0</v>
      </c>
      <c r="E37" s="92">
        <v>0</v>
      </c>
      <c r="F37" s="92">
        <v>0</v>
      </c>
      <c r="G37" s="92">
        <v>0</v>
      </c>
      <c r="H37" s="92">
        <v>0</v>
      </c>
      <c r="I37" s="92">
        <v>0</v>
      </c>
      <c r="J37" s="92">
        <v>0</v>
      </c>
      <c r="K37" s="92">
        <v>0</v>
      </c>
      <c r="L37" s="92">
        <v>0</v>
      </c>
      <c r="M37" s="92">
        <v>0</v>
      </c>
      <c r="N37" s="92">
        <v>0</v>
      </c>
      <c r="O37" s="92">
        <v>0</v>
      </c>
      <c r="P37" s="92">
        <v>0</v>
      </c>
      <c r="Q37" s="92">
        <v>0</v>
      </c>
      <c r="R37" s="92">
        <v>0</v>
      </c>
      <c r="S37" s="92">
        <v>0</v>
      </c>
      <c r="T37" s="92">
        <v>0</v>
      </c>
      <c r="U37" s="92">
        <v>0</v>
      </c>
      <c r="V37" s="92">
        <v>0</v>
      </c>
      <c r="W37" s="92">
        <v>0</v>
      </c>
      <c r="X37" s="92">
        <v>0</v>
      </c>
      <c r="Y37" s="92">
        <v>0</v>
      </c>
      <c r="Z37" s="92">
        <v>0</v>
      </c>
      <c r="AA37" s="92">
        <v>0</v>
      </c>
      <c r="AB37" s="92">
        <v>0</v>
      </c>
      <c r="AC37" s="92">
        <v>0</v>
      </c>
      <c r="AD37" s="92">
        <v>0</v>
      </c>
      <c r="AE37" s="92">
        <v>0</v>
      </c>
      <c r="AF37" s="92">
        <v>0</v>
      </c>
      <c r="AG37" s="92">
        <v>0</v>
      </c>
    </row>
    <row r="38" spans="2:33">
      <c r="B38" s="339"/>
      <c r="C38" s="342" t="s">
        <v>105</v>
      </c>
      <c r="D38" s="3">
        <v>0</v>
      </c>
      <c r="E38" s="101">
        <v>0</v>
      </c>
      <c r="F38" s="101">
        <v>0</v>
      </c>
      <c r="G38" s="101">
        <v>0</v>
      </c>
      <c r="H38" s="101">
        <v>0</v>
      </c>
      <c r="I38" s="101">
        <v>0</v>
      </c>
      <c r="J38" s="101">
        <v>0</v>
      </c>
      <c r="K38" s="101">
        <v>0</v>
      </c>
      <c r="L38" s="101">
        <v>0</v>
      </c>
      <c r="M38" s="101">
        <v>0</v>
      </c>
      <c r="N38" s="101">
        <v>0</v>
      </c>
      <c r="O38" s="101">
        <v>0</v>
      </c>
      <c r="P38" s="101">
        <v>0</v>
      </c>
      <c r="Q38" s="101">
        <v>0</v>
      </c>
      <c r="R38" s="101">
        <v>0</v>
      </c>
      <c r="S38" s="101">
        <v>0</v>
      </c>
      <c r="T38" s="101">
        <v>0</v>
      </c>
      <c r="U38" s="101">
        <v>0</v>
      </c>
      <c r="V38" s="101">
        <v>0</v>
      </c>
      <c r="W38" s="101">
        <v>0</v>
      </c>
      <c r="X38" s="101">
        <v>0</v>
      </c>
      <c r="Y38" s="101">
        <v>0</v>
      </c>
      <c r="Z38" s="101">
        <v>0</v>
      </c>
      <c r="AA38" s="101">
        <v>0</v>
      </c>
      <c r="AB38" s="101">
        <v>0</v>
      </c>
      <c r="AC38" s="101">
        <v>0</v>
      </c>
      <c r="AD38" s="101">
        <v>0</v>
      </c>
      <c r="AE38" s="101">
        <v>0</v>
      </c>
      <c r="AF38" s="101">
        <v>0</v>
      </c>
      <c r="AG38" s="101">
        <v>0</v>
      </c>
    </row>
    <row r="39" spans="2:33">
      <c r="B39" s="339"/>
      <c r="C39" s="335" t="s">
        <v>104</v>
      </c>
      <c r="D39" s="1">
        <v>0</v>
      </c>
      <c r="E39" s="92">
        <v>0</v>
      </c>
      <c r="F39" s="92">
        <v>0</v>
      </c>
      <c r="G39" s="92">
        <v>0</v>
      </c>
      <c r="H39" s="92">
        <v>0</v>
      </c>
      <c r="I39" s="92">
        <v>0</v>
      </c>
      <c r="J39" s="92">
        <v>0</v>
      </c>
      <c r="K39" s="92">
        <v>0</v>
      </c>
      <c r="L39" s="92">
        <v>0</v>
      </c>
      <c r="M39" s="92">
        <v>0</v>
      </c>
      <c r="N39" s="92">
        <v>0</v>
      </c>
      <c r="O39" s="92">
        <v>0</v>
      </c>
      <c r="P39" s="92">
        <v>0</v>
      </c>
      <c r="Q39" s="92">
        <v>0</v>
      </c>
      <c r="R39" s="92">
        <v>0</v>
      </c>
      <c r="S39" s="92">
        <v>0</v>
      </c>
      <c r="T39" s="92">
        <v>0</v>
      </c>
      <c r="U39" s="92">
        <v>0</v>
      </c>
      <c r="V39" s="92">
        <v>0</v>
      </c>
      <c r="W39" s="92">
        <v>0</v>
      </c>
      <c r="X39" s="92">
        <v>0</v>
      </c>
      <c r="Y39" s="92">
        <v>0</v>
      </c>
      <c r="Z39" s="92">
        <v>0</v>
      </c>
      <c r="AA39" s="92">
        <v>0</v>
      </c>
      <c r="AB39" s="92">
        <v>0</v>
      </c>
      <c r="AC39" s="92">
        <v>0</v>
      </c>
      <c r="AD39" s="92">
        <v>0</v>
      </c>
      <c r="AE39" s="92">
        <v>0</v>
      </c>
      <c r="AF39" s="92">
        <v>0</v>
      </c>
      <c r="AG39" s="92">
        <v>0</v>
      </c>
    </row>
    <row r="40" spans="2:33">
      <c r="B40" s="343"/>
      <c r="C40" s="335" t="s">
        <v>103</v>
      </c>
      <c r="D40" s="1">
        <v>0</v>
      </c>
      <c r="E40" s="92">
        <v>0</v>
      </c>
      <c r="F40" s="92">
        <v>0</v>
      </c>
      <c r="G40" s="92">
        <v>0</v>
      </c>
      <c r="H40" s="92">
        <v>0</v>
      </c>
      <c r="I40" s="92">
        <v>0</v>
      </c>
      <c r="J40" s="92">
        <v>0</v>
      </c>
      <c r="K40" s="92">
        <v>0</v>
      </c>
      <c r="L40" s="92">
        <v>0</v>
      </c>
      <c r="M40" s="92">
        <v>0</v>
      </c>
      <c r="N40" s="92">
        <v>0</v>
      </c>
      <c r="O40" s="92">
        <v>0</v>
      </c>
      <c r="P40" s="92">
        <v>0</v>
      </c>
      <c r="Q40" s="92">
        <v>0</v>
      </c>
      <c r="R40" s="92">
        <v>0</v>
      </c>
      <c r="S40" s="92">
        <v>0</v>
      </c>
      <c r="T40" s="92">
        <v>0</v>
      </c>
      <c r="U40" s="92">
        <v>0</v>
      </c>
      <c r="V40" s="92">
        <v>0</v>
      </c>
      <c r="W40" s="92">
        <v>0</v>
      </c>
      <c r="X40" s="92">
        <v>0</v>
      </c>
      <c r="Y40" s="92">
        <v>0</v>
      </c>
      <c r="Z40" s="92">
        <v>0</v>
      </c>
      <c r="AA40" s="92">
        <v>0</v>
      </c>
      <c r="AB40" s="92">
        <v>0</v>
      </c>
      <c r="AC40" s="92">
        <v>0</v>
      </c>
      <c r="AD40" s="92">
        <v>0</v>
      </c>
      <c r="AE40" s="92">
        <v>0</v>
      </c>
      <c r="AF40" s="92">
        <v>0</v>
      </c>
      <c r="AG40" s="92">
        <v>0</v>
      </c>
    </row>
    <row r="41" spans="2:33">
      <c r="B41" s="343"/>
      <c r="C41" s="342" t="s">
        <v>114</v>
      </c>
      <c r="D41" s="344" t="e">
        <f>+D37/'Mapa 1 Receita'!H191</f>
        <v>#DIV/0!</v>
      </c>
      <c r="E41" s="344" t="e">
        <f>+E37/'Mapa 1 Receita'!I191</f>
        <v>#DIV/0!</v>
      </c>
      <c r="F41" s="344" t="e">
        <f>+F37/'Mapa 1 Receita'!J191</f>
        <v>#DIV/0!</v>
      </c>
      <c r="G41" s="344" t="e">
        <f>+G37/'Mapa 1 Receita'!K191</f>
        <v>#DIV/0!</v>
      </c>
      <c r="H41" s="344" t="e">
        <f>+H37/'Mapa 1 Receita'!L191</f>
        <v>#DIV/0!</v>
      </c>
      <c r="I41" s="344" t="e">
        <f>+I37/'Mapa 1 Receita'!M191</f>
        <v>#DIV/0!</v>
      </c>
      <c r="J41" s="344" t="e">
        <f>+J37/'Mapa 1 Receita'!N191</f>
        <v>#DIV/0!</v>
      </c>
      <c r="K41" s="344" t="e">
        <f>+K37/'Mapa 1 Receita'!O191</f>
        <v>#DIV/0!</v>
      </c>
      <c r="L41" s="344" t="e">
        <f>+L37/'Mapa 1 Receita'!P191</f>
        <v>#DIV/0!</v>
      </c>
      <c r="M41" s="344" t="e">
        <f>+M37/'Mapa 1 Receita'!Q191</f>
        <v>#DIV/0!</v>
      </c>
      <c r="N41" s="344" t="e">
        <f>+N37/'Mapa 1 Receita'!R191</f>
        <v>#DIV/0!</v>
      </c>
      <c r="O41" s="344" t="e">
        <f>+O37/'Mapa 1 Receita'!S191</f>
        <v>#DIV/0!</v>
      </c>
      <c r="P41" s="344" t="e">
        <f>+P37/'Mapa 1 Receita'!T191</f>
        <v>#DIV/0!</v>
      </c>
      <c r="Q41" s="344" t="e">
        <f>+Q37/'Mapa 1 Receita'!U191</f>
        <v>#DIV/0!</v>
      </c>
      <c r="R41" s="344" t="e">
        <f>+R37/'Mapa 1 Receita'!V191</f>
        <v>#DIV/0!</v>
      </c>
      <c r="S41" s="344" t="e">
        <f>+S37/'Mapa 1 Receita'!W191</f>
        <v>#DIV/0!</v>
      </c>
      <c r="T41" s="344" t="e">
        <f>+T37/'Mapa 1 Receita'!X191</f>
        <v>#DIV/0!</v>
      </c>
      <c r="U41" s="344" t="e">
        <f>+U37/'Mapa 1 Receita'!Y191</f>
        <v>#DIV/0!</v>
      </c>
      <c r="V41" s="344" t="e">
        <f>+V37/'Mapa 1 Receita'!Z191</f>
        <v>#DIV/0!</v>
      </c>
      <c r="W41" s="344" t="e">
        <f>+W37/'Mapa 1 Receita'!AA191</f>
        <v>#DIV/0!</v>
      </c>
      <c r="X41" s="344" t="e">
        <f>+X37/'Mapa 1 Receita'!AB191</f>
        <v>#DIV/0!</v>
      </c>
      <c r="Y41" s="344" t="e">
        <f>+Y37/'Mapa 1 Receita'!AC191</f>
        <v>#DIV/0!</v>
      </c>
      <c r="Z41" s="344" t="e">
        <f>+Z37/'Mapa 1 Receita'!AD191</f>
        <v>#DIV/0!</v>
      </c>
      <c r="AA41" s="344" t="e">
        <f>+AA37/'Mapa 1 Receita'!AE191</f>
        <v>#DIV/0!</v>
      </c>
      <c r="AB41" s="344" t="e">
        <f>+AB37/'Mapa 1 Receita'!AF191</f>
        <v>#DIV/0!</v>
      </c>
      <c r="AC41" s="344" t="e">
        <f>+AC37/'Mapa 1 Receita'!AG191</f>
        <v>#DIV/0!</v>
      </c>
      <c r="AD41" s="344" t="e">
        <f>+AD37/'Mapa 1 Receita'!AH191</f>
        <v>#DIV/0!</v>
      </c>
      <c r="AE41" s="344" t="e">
        <f>+AE37/'Mapa 1 Receita'!AI191</f>
        <v>#DIV/0!</v>
      </c>
      <c r="AF41" s="344" t="e">
        <f>+AF37/'Mapa 1 Receita'!AJ191</f>
        <v>#DIV/0!</v>
      </c>
      <c r="AG41" s="344" t="e">
        <f>+AG37/'Mapa 1 Receita'!AK191</f>
        <v>#DIV/0!</v>
      </c>
    </row>
    <row r="42" spans="2:33">
      <c r="C42" s="366"/>
      <c r="D42" s="367"/>
      <c r="E42" s="367"/>
      <c r="F42" s="367"/>
      <c r="G42" s="367"/>
      <c r="H42" s="367"/>
      <c r="I42" s="367"/>
      <c r="J42" s="367"/>
      <c r="K42" s="367"/>
      <c r="L42" s="345"/>
      <c r="M42" s="345"/>
      <c r="N42" s="345"/>
      <c r="O42" s="345"/>
      <c r="P42" s="345"/>
      <c r="Q42" s="345"/>
      <c r="R42" s="345"/>
      <c r="S42" s="345"/>
      <c r="T42" s="345"/>
      <c r="U42" s="345"/>
      <c r="V42" s="345"/>
      <c r="W42" s="345"/>
      <c r="X42" s="345"/>
      <c r="Y42" s="345"/>
      <c r="Z42" s="345"/>
      <c r="AA42" s="345"/>
    </row>
    <row r="43" spans="2:33" ht="39" customHeight="1">
      <c r="C43" s="434" t="s">
        <v>484</v>
      </c>
      <c r="D43" s="434"/>
      <c r="E43" s="434"/>
      <c r="F43" s="434"/>
      <c r="G43" s="434"/>
      <c r="H43" s="434"/>
      <c r="I43" s="434"/>
      <c r="J43" s="434"/>
      <c r="K43" s="368"/>
      <c r="L43" s="368"/>
      <c r="M43" s="368"/>
      <c r="N43" s="368"/>
      <c r="O43" s="369"/>
      <c r="P43" s="369"/>
      <c r="Q43" s="370"/>
    </row>
    <row r="44" spans="2:33" ht="15.75">
      <c r="B44" s="371"/>
      <c r="C44" s="372"/>
      <c r="D44" s="346"/>
      <c r="E44" s="347"/>
      <c r="F44" s="348"/>
      <c r="G44" s="372"/>
      <c r="H44" s="371"/>
      <c r="I44" s="371"/>
      <c r="J44" s="371"/>
      <c r="K44" s="371"/>
      <c r="L44" s="373"/>
      <c r="M44" s="373"/>
      <c r="N44" s="373"/>
      <c r="O44" s="368"/>
      <c r="P44" s="368"/>
    </row>
    <row r="45" spans="2:33" ht="15.75">
      <c r="B45" s="372"/>
      <c r="C45" s="347"/>
      <c r="D45" s="349"/>
      <c r="E45" s="349"/>
      <c r="F45" s="349"/>
      <c r="G45" s="372"/>
      <c r="H45" s="371"/>
      <c r="I45" s="371"/>
      <c r="J45" s="371"/>
      <c r="K45" s="371"/>
      <c r="L45" s="373"/>
      <c r="M45" s="373"/>
      <c r="N45" s="373"/>
      <c r="O45" s="368"/>
      <c r="P45" s="368"/>
    </row>
    <row r="46" spans="2:33" ht="15.75">
      <c r="B46" s="372"/>
      <c r="C46" s="349"/>
      <c r="D46" s="372"/>
      <c r="E46" s="372"/>
      <c r="F46" s="372"/>
      <c r="G46" s="372"/>
      <c r="H46" s="371"/>
      <c r="I46" s="371"/>
      <c r="J46" s="371"/>
      <c r="K46" s="371"/>
      <c r="L46" s="373"/>
      <c r="M46" s="373"/>
      <c r="N46" s="373"/>
      <c r="O46" s="368"/>
      <c r="P46" s="368"/>
    </row>
    <row r="47" spans="2:33" ht="21">
      <c r="B47" s="374"/>
      <c r="C47" s="372"/>
      <c r="D47" s="371"/>
      <c r="E47" s="371"/>
      <c r="F47" s="371"/>
      <c r="G47" s="371"/>
      <c r="H47" s="371"/>
      <c r="I47" s="371"/>
      <c r="J47" s="371"/>
      <c r="K47" s="371"/>
      <c r="L47" s="373"/>
      <c r="M47" s="373"/>
      <c r="N47" s="373"/>
      <c r="O47" s="368"/>
      <c r="P47" s="368"/>
    </row>
    <row r="48" spans="2:33">
      <c r="B48" s="371"/>
      <c r="C48" s="371"/>
      <c r="D48" s="373"/>
      <c r="E48" s="373"/>
      <c r="F48" s="373"/>
      <c r="G48" s="373"/>
      <c r="H48" s="373"/>
      <c r="I48" s="373"/>
    </row>
    <row r="49" spans="2:27" ht="17.25">
      <c r="B49" s="375"/>
      <c r="C49" s="373"/>
      <c r="D49" s="343"/>
      <c r="E49" s="343"/>
      <c r="F49" s="343"/>
      <c r="G49" s="343"/>
      <c r="H49" s="343"/>
      <c r="I49" s="343"/>
      <c r="J49" s="343"/>
      <c r="K49" s="343"/>
      <c r="L49" s="343"/>
      <c r="M49" s="343"/>
      <c r="N49" s="343"/>
      <c r="O49" s="343"/>
      <c r="P49" s="343"/>
      <c r="Q49" s="343"/>
      <c r="R49" s="343"/>
      <c r="S49" s="343"/>
      <c r="T49" s="343"/>
      <c r="U49" s="343"/>
      <c r="V49" s="343"/>
      <c r="W49" s="343"/>
      <c r="X49" s="343"/>
      <c r="Y49" s="343"/>
      <c r="Z49" s="343"/>
      <c r="AA49" s="343"/>
    </row>
    <row r="50" spans="2:27">
      <c r="C50" s="343"/>
      <c r="J50" s="345"/>
      <c r="K50" s="345"/>
      <c r="L50" s="345"/>
      <c r="M50" s="345"/>
      <c r="N50" s="345"/>
      <c r="O50" s="345"/>
      <c r="P50" s="345"/>
      <c r="Q50" s="345"/>
      <c r="R50" s="345"/>
      <c r="S50" s="345"/>
      <c r="T50" s="345"/>
      <c r="U50" s="345"/>
      <c r="V50" s="345"/>
      <c r="W50" s="345"/>
      <c r="X50" s="345"/>
      <c r="Y50" s="345"/>
      <c r="Z50" s="345"/>
      <c r="AA50" s="345"/>
    </row>
    <row r="51" spans="2:27">
      <c r="J51" s="350"/>
      <c r="K51" s="350"/>
      <c r="L51" s="350"/>
      <c r="M51" s="350"/>
      <c r="N51" s="350"/>
      <c r="O51" s="350"/>
      <c r="P51" s="350"/>
      <c r="Q51" s="350"/>
      <c r="R51" s="350"/>
      <c r="S51" s="350"/>
      <c r="T51" s="350"/>
      <c r="U51" s="350"/>
      <c r="V51" s="350"/>
      <c r="W51" s="350"/>
      <c r="X51" s="350"/>
      <c r="Y51" s="350"/>
      <c r="Z51" s="350"/>
      <c r="AA51" s="350"/>
    </row>
    <row r="52" spans="2:27">
      <c r="J52" s="345"/>
      <c r="K52" s="345"/>
      <c r="L52" s="345"/>
      <c r="M52" s="345"/>
      <c r="N52" s="345"/>
      <c r="O52" s="345"/>
      <c r="P52" s="345"/>
      <c r="Q52" s="345"/>
      <c r="R52" s="345"/>
      <c r="S52" s="345"/>
      <c r="T52" s="345"/>
      <c r="U52" s="345"/>
      <c r="V52" s="345"/>
      <c r="W52" s="345"/>
      <c r="X52" s="345"/>
      <c r="Y52" s="345"/>
      <c r="Z52" s="345"/>
      <c r="AA52" s="345"/>
    </row>
    <row r="53" spans="2:27">
      <c r="J53" s="345"/>
      <c r="K53" s="345"/>
      <c r="L53" s="345"/>
      <c r="M53" s="345"/>
      <c r="N53" s="345"/>
      <c r="O53" s="345"/>
      <c r="P53" s="345"/>
      <c r="Q53" s="345"/>
      <c r="R53" s="345"/>
      <c r="S53" s="345"/>
      <c r="T53" s="345"/>
      <c r="U53" s="345"/>
      <c r="V53" s="345"/>
      <c r="W53" s="345"/>
      <c r="X53" s="345"/>
      <c r="Y53" s="345"/>
      <c r="Z53" s="345"/>
      <c r="AA53" s="345"/>
    </row>
    <row r="54" spans="2:27">
      <c r="J54" s="345"/>
      <c r="K54" s="345"/>
      <c r="L54" s="345"/>
      <c r="M54" s="345"/>
      <c r="N54" s="345"/>
      <c r="O54" s="345"/>
      <c r="P54" s="345"/>
      <c r="Q54" s="345"/>
      <c r="R54" s="345"/>
      <c r="S54" s="345"/>
      <c r="T54" s="345"/>
      <c r="U54" s="345"/>
      <c r="V54" s="345"/>
      <c r="W54" s="345"/>
      <c r="X54" s="345"/>
      <c r="Y54" s="345"/>
      <c r="Z54" s="345"/>
      <c r="AA54" s="345"/>
    </row>
    <row r="55" spans="2:27">
      <c r="J55" s="345"/>
      <c r="K55" s="345"/>
      <c r="L55" s="345"/>
      <c r="M55" s="345"/>
      <c r="N55" s="345"/>
      <c r="O55" s="345"/>
      <c r="P55" s="345"/>
      <c r="Q55" s="345"/>
      <c r="R55" s="345"/>
      <c r="S55" s="345"/>
      <c r="T55" s="345"/>
      <c r="U55" s="345"/>
      <c r="V55" s="345"/>
      <c r="W55" s="345"/>
      <c r="X55" s="345"/>
      <c r="Y55" s="345"/>
      <c r="Z55" s="345"/>
      <c r="AA55" s="345"/>
    </row>
    <row r="56" spans="2:27">
      <c r="J56" s="345"/>
      <c r="K56" s="345"/>
      <c r="L56" s="345"/>
      <c r="M56" s="345"/>
      <c r="N56" s="345"/>
      <c r="O56" s="345"/>
      <c r="P56" s="345"/>
      <c r="Q56" s="345"/>
      <c r="R56" s="345"/>
      <c r="S56" s="345"/>
      <c r="T56" s="345"/>
      <c r="U56" s="345"/>
      <c r="V56" s="345"/>
      <c r="W56" s="345"/>
      <c r="X56" s="345"/>
      <c r="Y56" s="345"/>
      <c r="Z56" s="345"/>
      <c r="AA56" s="345"/>
    </row>
    <row r="57" spans="2:27">
      <c r="J57" s="345"/>
      <c r="K57" s="345"/>
      <c r="L57" s="345"/>
      <c r="M57" s="345"/>
      <c r="N57" s="345"/>
      <c r="O57" s="345"/>
      <c r="P57" s="345"/>
      <c r="Q57" s="345"/>
      <c r="R57" s="345"/>
      <c r="S57" s="345"/>
      <c r="T57" s="345"/>
      <c r="U57" s="345"/>
      <c r="V57" s="345"/>
      <c r="W57" s="345"/>
      <c r="X57" s="345"/>
      <c r="Y57" s="345"/>
      <c r="Z57" s="345"/>
      <c r="AA57" s="345"/>
    </row>
    <row r="58" spans="2:27">
      <c r="J58" s="345"/>
      <c r="K58" s="345"/>
      <c r="L58" s="345"/>
      <c r="M58" s="345"/>
      <c r="N58" s="345"/>
      <c r="O58" s="345"/>
      <c r="P58" s="345"/>
      <c r="Q58" s="345"/>
      <c r="R58" s="345"/>
      <c r="S58" s="345"/>
      <c r="T58" s="345"/>
      <c r="U58" s="345"/>
      <c r="V58" s="345"/>
      <c r="W58" s="345"/>
      <c r="X58" s="345"/>
      <c r="Y58" s="345"/>
      <c r="Z58" s="345"/>
      <c r="AA58" s="345"/>
    </row>
    <row r="59" spans="2:27">
      <c r="J59" s="351"/>
      <c r="K59" s="351"/>
      <c r="L59" s="351"/>
      <c r="M59" s="351"/>
      <c r="N59" s="351"/>
      <c r="O59" s="351"/>
      <c r="P59" s="351"/>
      <c r="Q59" s="351"/>
      <c r="R59" s="351"/>
      <c r="S59" s="351"/>
      <c r="T59" s="351"/>
      <c r="U59" s="351"/>
      <c r="V59" s="351"/>
      <c r="W59" s="351"/>
      <c r="X59" s="351"/>
      <c r="Y59" s="351"/>
      <c r="Z59" s="351"/>
      <c r="AA59" s="351"/>
    </row>
    <row r="60" spans="2:27">
      <c r="J60" s="351"/>
      <c r="K60" s="351"/>
      <c r="L60" s="351"/>
      <c r="M60" s="351"/>
      <c r="N60" s="351"/>
      <c r="O60" s="351"/>
      <c r="P60" s="351"/>
      <c r="Q60" s="351"/>
      <c r="R60" s="351"/>
      <c r="S60" s="351"/>
      <c r="T60" s="351"/>
      <c r="U60" s="351"/>
      <c r="V60" s="351"/>
      <c r="W60" s="351"/>
      <c r="X60" s="351"/>
      <c r="Y60" s="351"/>
      <c r="Z60" s="351"/>
      <c r="AA60" s="351"/>
    </row>
    <row r="61" spans="2:27">
      <c r="J61" s="351"/>
      <c r="K61" s="351"/>
      <c r="L61" s="351"/>
      <c r="M61" s="351"/>
      <c r="N61" s="351"/>
      <c r="O61" s="351"/>
      <c r="P61" s="351"/>
      <c r="Q61" s="351"/>
      <c r="R61" s="351"/>
      <c r="S61" s="351"/>
      <c r="T61" s="351"/>
      <c r="U61" s="351"/>
      <c r="V61" s="351"/>
      <c r="W61" s="351"/>
      <c r="X61" s="351"/>
      <c r="Y61" s="351"/>
      <c r="Z61" s="351"/>
      <c r="AA61" s="351"/>
    </row>
    <row r="62" spans="2:27">
      <c r="J62" s="352"/>
      <c r="K62" s="352"/>
      <c r="L62" s="352"/>
      <c r="M62" s="352"/>
      <c r="N62" s="352"/>
      <c r="O62" s="352"/>
      <c r="P62" s="352"/>
      <c r="Q62" s="352"/>
      <c r="R62" s="352"/>
      <c r="S62" s="352"/>
      <c r="T62" s="352"/>
      <c r="U62" s="352"/>
      <c r="V62" s="352"/>
      <c r="W62" s="352"/>
      <c r="X62" s="352"/>
      <c r="Y62" s="352"/>
      <c r="Z62" s="352"/>
      <c r="AA62" s="352"/>
    </row>
    <row r="63" spans="2:27">
      <c r="J63" s="352"/>
      <c r="K63" s="352"/>
      <c r="L63" s="352"/>
      <c r="M63" s="352"/>
      <c r="N63" s="352"/>
      <c r="O63" s="352"/>
      <c r="P63" s="352"/>
      <c r="Q63" s="352"/>
      <c r="R63" s="352"/>
      <c r="S63" s="352"/>
      <c r="T63" s="352"/>
      <c r="U63" s="352"/>
      <c r="V63" s="352"/>
      <c r="W63" s="352"/>
      <c r="X63" s="352"/>
      <c r="Y63" s="352"/>
      <c r="Z63" s="352"/>
      <c r="AA63" s="352"/>
    </row>
    <row r="76" spans="2:2">
      <c r="B76" s="343"/>
    </row>
  </sheetData>
  <sheetProtection algorithmName="SHA-512" hashValue="kb+f3Ftp3iN9bzMTdFhr6WOtHI8LnwGlMc7Zk1qUp9M1mJRMNmwelvi2jfR8g+TM5tZklPX5I60++UsWxzXdvA==" saltValue="MmgTC7ySwRuYYZb2Wxdzvw==" spinCount="100000" sheet="1" objects="1" scenarios="1"/>
  <mergeCells count="5">
    <mergeCell ref="C12:C13"/>
    <mergeCell ref="B12:B13"/>
    <mergeCell ref="B7:C7"/>
    <mergeCell ref="B9:C9"/>
    <mergeCell ref="C43:J43"/>
  </mergeCells>
  <pageMargins left="0.70866141732283472" right="0.70866141732283472" top="0.74803149606299213" bottom="0.39370078740157483" header="0.31496062992125984" footer="0.11811023622047245"/>
  <pageSetup paperSize="9" scale="70" fitToHeight="0" orientation="landscape" r:id="rId1"/>
  <headerFooter>
    <oddFooter>&amp;C&amp;9&amp;P</oddFooter>
  </headerFooter>
  <colBreaks count="2" manualBreakCount="2">
    <brk id="13" max="39" man="1"/>
    <brk id="23" max="39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A2C517CF-DEA5-4201-B5D5-89C6A62E81FD}">
          <x14:formula1>
            <xm:f>Data!$A$2:$A$2161</xm:f>
          </x14:formula1>
          <xm:sqref>B9:C9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2F5D9-F458-4B93-976E-8CBBD78961AD}">
  <dimension ref="B1:BK24"/>
  <sheetViews>
    <sheetView showGridLines="0" zoomScaleNormal="100" workbookViewId="0">
      <pane xSplit="2" ySplit="13" topLeftCell="C14" activePane="bottomRight" state="frozen"/>
      <selection pane="topRight" activeCell="C1" sqref="C1"/>
      <selection pane="bottomLeft" activeCell="A14" sqref="A14"/>
      <selection pane="bottomRight" activeCell="H30" sqref="H30"/>
    </sheetView>
  </sheetViews>
  <sheetFormatPr defaultColWidth="6.85546875" defaultRowHeight="15"/>
  <cols>
    <col min="1" max="1" width="2.42578125" style="376" customWidth="1"/>
    <col min="2" max="2" width="59.28515625" style="376" customWidth="1"/>
    <col min="3" max="63" width="11.28515625" style="376" customWidth="1"/>
    <col min="64" max="16384" width="6.85546875" style="376"/>
  </cols>
  <sheetData>
    <row r="1" spans="2:63" ht="36.6" customHeight="1">
      <c r="C1" s="377" t="s">
        <v>431</v>
      </c>
    </row>
    <row r="2" spans="2:63">
      <c r="B2" s="378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79"/>
      <c r="Q2" s="379"/>
      <c r="R2" s="379"/>
      <c r="S2" s="379"/>
      <c r="T2" s="379"/>
      <c r="U2" s="379"/>
      <c r="V2" s="379"/>
      <c r="W2" s="379"/>
      <c r="X2" s="379"/>
      <c r="Y2" s="379"/>
      <c r="Z2" s="379"/>
      <c r="AA2" s="379"/>
      <c r="AB2" s="379"/>
      <c r="AC2" s="379"/>
      <c r="AD2" s="379"/>
      <c r="AE2" s="379"/>
      <c r="AF2" s="379"/>
      <c r="AG2" s="379"/>
      <c r="AH2" s="379"/>
      <c r="AI2" s="379"/>
      <c r="AJ2" s="379"/>
      <c r="AK2" s="379"/>
      <c r="AL2" s="379"/>
      <c r="AM2" s="379"/>
      <c r="AN2" s="379"/>
      <c r="AO2" s="379"/>
      <c r="AP2" s="379"/>
      <c r="AQ2" s="379"/>
      <c r="AR2" s="379"/>
      <c r="AS2" s="379"/>
      <c r="AT2" s="379"/>
    </row>
    <row r="3" spans="2:63" ht="15.75">
      <c r="C3" s="380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  <c r="P3" s="381"/>
      <c r="Q3" s="381"/>
      <c r="R3" s="381"/>
      <c r="S3" s="381"/>
      <c r="T3" s="381"/>
      <c r="U3" s="381"/>
      <c r="V3" s="381"/>
      <c r="W3" s="381"/>
      <c r="X3" s="381"/>
      <c r="Y3" s="381"/>
      <c r="Z3" s="381"/>
      <c r="AA3" s="381"/>
      <c r="AB3" s="381"/>
      <c r="AC3" s="381"/>
      <c r="AD3" s="381"/>
      <c r="AE3" s="381"/>
      <c r="AF3" s="381"/>
      <c r="AG3" s="381"/>
      <c r="AH3" s="381"/>
      <c r="AI3" s="381"/>
      <c r="AJ3" s="381"/>
      <c r="AK3" s="381"/>
      <c r="AL3" s="381"/>
      <c r="AM3" s="381"/>
      <c r="AN3" s="381"/>
      <c r="AO3" s="381"/>
      <c r="AP3" s="381"/>
      <c r="AQ3" s="381"/>
      <c r="AR3" s="381"/>
      <c r="AS3" s="379"/>
      <c r="AT3" s="379"/>
    </row>
    <row r="4" spans="2:63" ht="15.75">
      <c r="B4" s="356"/>
      <c r="C4" s="380" t="s">
        <v>455</v>
      </c>
      <c r="D4" s="356"/>
      <c r="E4" s="356"/>
      <c r="F4" s="356"/>
      <c r="G4" s="356"/>
      <c r="H4" s="356"/>
      <c r="I4" s="356"/>
      <c r="J4" s="356"/>
      <c r="K4" s="356"/>
      <c r="L4" s="356"/>
      <c r="M4" s="356"/>
      <c r="N4" s="356"/>
      <c r="O4" s="356"/>
      <c r="P4" s="356"/>
      <c r="Q4" s="356"/>
      <c r="R4" s="356"/>
      <c r="S4" s="356"/>
      <c r="T4" s="356"/>
      <c r="U4" s="356"/>
      <c r="V4" s="356"/>
      <c r="W4" s="356"/>
      <c r="X4" s="356"/>
      <c r="Y4" s="356"/>
      <c r="Z4" s="356"/>
      <c r="AA4" s="356"/>
      <c r="AB4" s="356"/>
      <c r="AC4" s="356"/>
      <c r="AD4" s="356"/>
      <c r="AE4" s="356"/>
      <c r="AF4" s="356"/>
      <c r="AG4" s="356"/>
      <c r="AH4" s="356"/>
      <c r="AI4" s="356"/>
      <c r="AJ4" s="356"/>
      <c r="AK4" s="356"/>
      <c r="AL4" s="356"/>
      <c r="AM4" s="356"/>
      <c r="AN4" s="356"/>
      <c r="AO4" s="382"/>
      <c r="AP4" s="382"/>
      <c r="AQ4" s="382"/>
      <c r="AR4" s="382"/>
      <c r="AS4" s="381"/>
      <c r="AT4" s="381"/>
    </row>
    <row r="5" spans="2:63">
      <c r="B5" s="357"/>
      <c r="C5" s="357"/>
      <c r="D5" s="357"/>
      <c r="E5" s="357"/>
      <c r="F5" s="357"/>
      <c r="G5" s="357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7"/>
      <c r="T5" s="357"/>
      <c r="U5" s="357"/>
      <c r="V5" s="357"/>
      <c r="W5" s="357"/>
      <c r="X5" s="357"/>
      <c r="Y5" s="357"/>
      <c r="Z5" s="357"/>
      <c r="AA5" s="357"/>
      <c r="AB5" s="357"/>
      <c r="AC5" s="357"/>
      <c r="AD5" s="357"/>
      <c r="AE5" s="357"/>
      <c r="AF5" s="357"/>
      <c r="AG5" s="357"/>
      <c r="AH5" s="357"/>
      <c r="AI5" s="357"/>
      <c r="AJ5" s="357"/>
      <c r="AK5" s="357"/>
      <c r="AL5" s="357"/>
      <c r="AM5" s="357"/>
      <c r="AN5" s="357"/>
      <c r="AO5" s="382"/>
      <c r="AP5" s="382"/>
      <c r="AQ5" s="382"/>
      <c r="AR5" s="382"/>
      <c r="AS5" s="381"/>
      <c r="AT5" s="381"/>
    </row>
    <row r="6" spans="2:63" ht="15.75" customHeight="1">
      <c r="B6" s="383" t="s">
        <v>119</v>
      </c>
      <c r="C6" s="384"/>
      <c r="D6" s="384"/>
      <c r="E6" s="382"/>
      <c r="F6" s="382"/>
      <c r="G6" s="382"/>
      <c r="H6" s="429"/>
      <c r="I6" s="429"/>
      <c r="J6" s="429"/>
      <c r="K6" s="429"/>
      <c r="L6" s="429"/>
      <c r="M6" s="429"/>
      <c r="N6" s="429"/>
      <c r="O6" s="429"/>
      <c r="P6" s="429"/>
      <c r="Q6" s="429"/>
      <c r="R6" s="429"/>
      <c r="S6" s="429"/>
      <c r="T6" s="429"/>
      <c r="U6" s="429"/>
      <c r="V6" s="429"/>
      <c r="W6" s="429"/>
      <c r="X6" s="429"/>
      <c r="Y6" s="429"/>
      <c r="Z6" s="429"/>
      <c r="AA6" s="429"/>
      <c r="AB6" s="429"/>
      <c r="AC6" s="429"/>
      <c r="AD6" s="429"/>
      <c r="AE6" s="429"/>
      <c r="AF6" s="429"/>
      <c r="AG6" s="429"/>
      <c r="AH6" s="429"/>
      <c r="AI6" s="429"/>
      <c r="AJ6" s="429"/>
      <c r="AK6" s="429"/>
      <c r="AL6" s="429"/>
      <c r="AM6" s="429"/>
      <c r="AO6" s="385"/>
      <c r="AP6" s="385"/>
      <c r="AQ6" s="385"/>
      <c r="AR6" s="385"/>
      <c r="AT6" s="385"/>
    </row>
    <row r="7" spans="2:63">
      <c r="B7" s="386"/>
      <c r="C7" s="382"/>
      <c r="D7" s="382"/>
      <c r="E7" s="382"/>
      <c r="F7" s="382"/>
      <c r="G7" s="382"/>
      <c r="H7" s="385"/>
      <c r="I7" s="385"/>
      <c r="J7" s="385"/>
      <c r="K7" s="385"/>
      <c r="L7" s="385"/>
      <c r="M7" s="385"/>
      <c r="N7" s="385"/>
      <c r="O7" s="385"/>
      <c r="P7" s="385"/>
      <c r="Q7" s="385"/>
      <c r="R7" s="385"/>
      <c r="S7" s="385"/>
      <c r="T7" s="385"/>
      <c r="U7" s="385"/>
      <c r="V7" s="385"/>
      <c r="W7" s="385"/>
      <c r="X7" s="385"/>
      <c r="Y7" s="385"/>
      <c r="Z7" s="385"/>
      <c r="AA7" s="385"/>
      <c r="AB7" s="385"/>
      <c r="AC7" s="385"/>
      <c r="AD7" s="385"/>
      <c r="AE7" s="385"/>
      <c r="AF7" s="385"/>
      <c r="AG7" s="385"/>
      <c r="AH7" s="385"/>
      <c r="AI7" s="385"/>
      <c r="AJ7" s="385"/>
      <c r="AK7" s="385"/>
      <c r="AL7" s="385"/>
      <c r="AM7" s="385"/>
      <c r="AO7" s="387"/>
      <c r="AP7" s="388"/>
      <c r="AQ7" s="385"/>
      <c r="AR7" s="385"/>
      <c r="AT7" s="385"/>
    </row>
    <row r="8" spans="2:63">
      <c r="B8" s="383" t="s">
        <v>112</v>
      </c>
    </row>
    <row r="9" spans="2:63">
      <c r="B9" s="389"/>
      <c r="K9" s="390"/>
      <c r="L9" s="390"/>
      <c r="M9" s="390"/>
      <c r="N9" s="390"/>
      <c r="O9" s="390"/>
      <c r="P9" s="390"/>
      <c r="Q9" s="390"/>
      <c r="R9" s="390"/>
      <c r="S9" s="390"/>
      <c r="T9" s="390"/>
      <c r="U9" s="390"/>
      <c r="V9" s="390"/>
      <c r="W9" s="390"/>
      <c r="X9" s="390"/>
      <c r="Y9" s="390"/>
      <c r="Z9" s="390"/>
      <c r="AA9" s="390"/>
      <c r="AB9" s="390"/>
      <c r="AC9" s="390"/>
      <c r="AD9" s="390"/>
      <c r="AE9" s="390"/>
      <c r="AF9" s="390"/>
      <c r="AG9" s="390"/>
      <c r="AH9" s="390"/>
      <c r="AI9" s="390"/>
      <c r="AJ9" s="390"/>
      <c r="AK9" s="390"/>
      <c r="AL9" s="390"/>
      <c r="AM9" s="390"/>
      <c r="AN9" s="390"/>
      <c r="AO9" s="390"/>
      <c r="AP9" s="390"/>
      <c r="AQ9" s="390"/>
      <c r="AR9" s="390"/>
      <c r="AS9" s="390"/>
      <c r="AT9" s="390"/>
    </row>
    <row r="10" spans="2:63">
      <c r="K10" s="390"/>
      <c r="L10" s="390"/>
      <c r="M10" s="390"/>
      <c r="N10" s="390"/>
      <c r="O10" s="390"/>
      <c r="P10" s="390"/>
      <c r="Q10" s="390"/>
      <c r="R10" s="390"/>
      <c r="S10" s="390"/>
      <c r="T10" s="390"/>
      <c r="U10" s="390"/>
      <c r="V10" s="390"/>
      <c r="W10" s="390"/>
      <c r="X10" s="390"/>
      <c r="Y10" s="390"/>
      <c r="Z10" s="390"/>
      <c r="AA10" s="390"/>
      <c r="AB10" s="390"/>
      <c r="AC10" s="390"/>
      <c r="AD10" s="390"/>
      <c r="AE10" s="390"/>
      <c r="AF10" s="390"/>
      <c r="AG10" s="390"/>
      <c r="AH10" s="390"/>
      <c r="AI10" s="390"/>
      <c r="AJ10" s="390"/>
      <c r="AK10" s="390"/>
      <c r="AL10" s="390"/>
      <c r="AM10" s="390"/>
      <c r="AN10" s="390"/>
      <c r="AO10" s="390"/>
      <c r="AP10" s="390"/>
      <c r="AQ10" s="390"/>
      <c r="AR10" s="390"/>
      <c r="AS10" s="390"/>
      <c r="AT10" s="390"/>
    </row>
    <row r="11" spans="2:63" ht="16.5" customHeight="1">
      <c r="B11" s="391"/>
      <c r="C11" s="426" t="s">
        <v>120</v>
      </c>
      <c r="D11" s="427"/>
      <c r="E11" s="427"/>
      <c r="F11" s="427"/>
      <c r="G11" s="427"/>
      <c r="H11" s="427"/>
      <c r="I11" s="427"/>
      <c r="J11" s="427"/>
      <c r="K11" s="427"/>
      <c r="L11" s="427"/>
      <c r="M11" s="427"/>
      <c r="N11" s="427"/>
      <c r="O11" s="427"/>
      <c r="P11" s="427"/>
      <c r="Q11" s="427"/>
      <c r="R11" s="427"/>
      <c r="S11" s="427"/>
      <c r="T11" s="427"/>
      <c r="U11" s="427"/>
      <c r="V11" s="427"/>
      <c r="W11" s="427"/>
      <c r="X11" s="427"/>
      <c r="Y11" s="427"/>
      <c r="Z11" s="427"/>
      <c r="AA11" s="427"/>
      <c r="AB11" s="427"/>
      <c r="AC11" s="427"/>
      <c r="AD11" s="427"/>
      <c r="AE11" s="427"/>
      <c r="AF11" s="427"/>
      <c r="AG11" s="427"/>
      <c r="AH11" s="427"/>
      <c r="AI11" s="427"/>
      <c r="AJ11" s="427"/>
      <c r="AK11" s="427"/>
      <c r="AL11" s="427"/>
      <c r="AM11" s="427"/>
      <c r="AN11" s="427"/>
      <c r="AO11" s="427"/>
      <c r="AP11" s="427"/>
      <c r="AQ11" s="427"/>
      <c r="AR11" s="427"/>
      <c r="AS11" s="427"/>
      <c r="AT11" s="427"/>
      <c r="AU11" s="427"/>
      <c r="AV11" s="427"/>
      <c r="AW11" s="427"/>
      <c r="AX11" s="427"/>
      <c r="AY11" s="427"/>
      <c r="AZ11" s="427"/>
      <c r="BA11" s="427"/>
      <c r="BB11" s="427"/>
      <c r="BC11" s="427"/>
      <c r="BD11" s="427"/>
      <c r="BE11" s="427"/>
      <c r="BF11" s="427"/>
      <c r="BG11" s="427"/>
      <c r="BH11" s="427"/>
      <c r="BI11" s="427"/>
      <c r="BJ11" s="427"/>
      <c r="BK11" s="428"/>
    </row>
    <row r="12" spans="2:63" ht="24">
      <c r="B12" s="392"/>
      <c r="C12" s="430">
        <v>2024</v>
      </c>
      <c r="D12" s="393" t="s">
        <v>121</v>
      </c>
      <c r="E12" s="393" t="s">
        <v>122</v>
      </c>
      <c r="F12" s="420" t="s">
        <v>456</v>
      </c>
      <c r="G12" s="421"/>
      <c r="H12" s="421"/>
      <c r="I12" s="421"/>
      <c r="J12" s="421"/>
      <c r="K12" s="421"/>
      <c r="L12" s="421"/>
      <c r="M12" s="421"/>
      <c r="N12" s="421"/>
      <c r="O12" s="421"/>
      <c r="P12" s="421"/>
      <c r="Q12" s="421"/>
      <c r="R12" s="421"/>
      <c r="S12" s="421"/>
      <c r="T12" s="421"/>
      <c r="U12" s="421"/>
      <c r="V12" s="421"/>
      <c r="W12" s="421"/>
      <c r="X12" s="421"/>
      <c r="Y12" s="421"/>
      <c r="Z12" s="421"/>
      <c r="AA12" s="421"/>
      <c r="AB12" s="421"/>
      <c r="AC12" s="421"/>
      <c r="AD12" s="421"/>
      <c r="AE12" s="421"/>
      <c r="AF12" s="421"/>
      <c r="AG12" s="421"/>
      <c r="AH12" s="422"/>
      <c r="AI12" s="423" t="s">
        <v>123</v>
      </c>
      <c r="AJ12" s="424"/>
      <c r="AK12" s="424"/>
      <c r="AL12" s="424"/>
      <c r="AM12" s="424"/>
      <c r="AN12" s="424"/>
      <c r="AO12" s="424"/>
      <c r="AP12" s="424"/>
      <c r="AQ12" s="424"/>
      <c r="AR12" s="424"/>
      <c r="AS12" s="424"/>
      <c r="AT12" s="424"/>
      <c r="AU12" s="424"/>
      <c r="AV12" s="424"/>
      <c r="AW12" s="424"/>
      <c r="AX12" s="424"/>
      <c r="AY12" s="424"/>
      <c r="AZ12" s="424"/>
      <c r="BA12" s="424"/>
      <c r="BB12" s="424"/>
      <c r="BC12" s="424"/>
      <c r="BD12" s="424"/>
      <c r="BE12" s="424"/>
      <c r="BF12" s="424"/>
      <c r="BG12" s="424"/>
      <c r="BH12" s="424"/>
      <c r="BI12" s="424"/>
      <c r="BJ12" s="424"/>
      <c r="BK12" s="425"/>
    </row>
    <row r="13" spans="2:63">
      <c r="B13" s="392"/>
      <c r="C13" s="430"/>
      <c r="D13" s="394">
        <v>2024</v>
      </c>
      <c r="E13" s="394">
        <v>2024</v>
      </c>
      <c r="F13" s="395">
        <v>2025</v>
      </c>
      <c r="G13" s="395">
        <v>2026</v>
      </c>
      <c r="H13" s="395">
        <v>2027</v>
      </c>
      <c r="I13" s="395">
        <v>2028</v>
      </c>
      <c r="J13" s="395">
        <v>2029</v>
      </c>
      <c r="K13" s="395">
        <v>2030</v>
      </c>
      <c r="L13" s="395">
        <v>2031</v>
      </c>
      <c r="M13" s="395">
        <v>2032</v>
      </c>
      <c r="N13" s="395">
        <v>2033</v>
      </c>
      <c r="O13" s="395">
        <v>2034</v>
      </c>
      <c r="P13" s="395">
        <v>2035</v>
      </c>
      <c r="Q13" s="395">
        <v>2036</v>
      </c>
      <c r="R13" s="395">
        <v>2037</v>
      </c>
      <c r="S13" s="395">
        <v>2038</v>
      </c>
      <c r="T13" s="395">
        <v>2039</v>
      </c>
      <c r="U13" s="395">
        <v>2040</v>
      </c>
      <c r="V13" s="395">
        <v>2041</v>
      </c>
      <c r="W13" s="395">
        <v>2042</v>
      </c>
      <c r="X13" s="395">
        <v>2043</v>
      </c>
      <c r="Y13" s="395">
        <v>2044</v>
      </c>
      <c r="Z13" s="395">
        <v>2045</v>
      </c>
      <c r="AA13" s="395">
        <v>2046</v>
      </c>
      <c r="AB13" s="395">
        <v>2047</v>
      </c>
      <c r="AC13" s="395">
        <v>2048</v>
      </c>
      <c r="AD13" s="395">
        <v>2049</v>
      </c>
      <c r="AE13" s="395">
        <v>2050</v>
      </c>
      <c r="AF13" s="395">
        <v>2051</v>
      </c>
      <c r="AG13" s="395">
        <v>2052</v>
      </c>
      <c r="AH13" s="395">
        <v>2053</v>
      </c>
      <c r="AI13" s="395">
        <v>2025</v>
      </c>
      <c r="AJ13" s="395">
        <v>2026</v>
      </c>
      <c r="AK13" s="395">
        <v>2027</v>
      </c>
      <c r="AL13" s="395">
        <v>2028</v>
      </c>
      <c r="AM13" s="395">
        <v>2029</v>
      </c>
      <c r="AN13" s="395">
        <v>2030</v>
      </c>
      <c r="AO13" s="395">
        <v>2031</v>
      </c>
      <c r="AP13" s="395">
        <v>2032</v>
      </c>
      <c r="AQ13" s="395">
        <v>2033</v>
      </c>
      <c r="AR13" s="395">
        <v>2034</v>
      </c>
      <c r="AS13" s="395">
        <v>2035</v>
      </c>
      <c r="AT13" s="395">
        <v>2036</v>
      </c>
      <c r="AU13" s="395">
        <v>2037</v>
      </c>
      <c r="AV13" s="395">
        <v>2038</v>
      </c>
      <c r="AW13" s="395">
        <v>2039</v>
      </c>
      <c r="AX13" s="395">
        <v>2040</v>
      </c>
      <c r="AY13" s="395">
        <v>2041</v>
      </c>
      <c r="AZ13" s="395">
        <v>2042</v>
      </c>
      <c r="BA13" s="395">
        <v>2043</v>
      </c>
      <c r="BB13" s="395">
        <v>2044</v>
      </c>
      <c r="BC13" s="395">
        <v>2045</v>
      </c>
      <c r="BD13" s="395">
        <v>2046</v>
      </c>
      <c r="BE13" s="395">
        <v>2047</v>
      </c>
      <c r="BF13" s="395">
        <v>2048</v>
      </c>
      <c r="BG13" s="395">
        <v>2049</v>
      </c>
      <c r="BH13" s="395">
        <v>2050</v>
      </c>
      <c r="BI13" s="395">
        <v>2051</v>
      </c>
      <c r="BJ13" s="395">
        <v>2052</v>
      </c>
      <c r="BK13" s="395">
        <v>2053</v>
      </c>
    </row>
    <row r="14" spans="2:63">
      <c r="B14" s="396" t="s">
        <v>124</v>
      </c>
      <c r="C14" s="105">
        <v>0</v>
      </c>
      <c r="D14" s="105">
        <v>0</v>
      </c>
      <c r="E14" s="105">
        <v>0</v>
      </c>
      <c r="F14" s="105">
        <v>0</v>
      </c>
      <c r="G14" s="105">
        <v>0</v>
      </c>
      <c r="H14" s="105">
        <v>0</v>
      </c>
      <c r="I14" s="105">
        <v>0</v>
      </c>
      <c r="J14" s="105">
        <v>0</v>
      </c>
      <c r="K14" s="105">
        <v>0</v>
      </c>
      <c r="L14" s="105">
        <v>0</v>
      </c>
      <c r="M14" s="105">
        <v>0</v>
      </c>
      <c r="N14" s="105">
        <v>0</v>
      </c>
      <c r="O14" s="105">
        <v>0</v>
      </c>
      <c r="P14" s="105">
        <v>0</v>
      </c>
      <c r="Q14" s="105">
        <v>0</v>
      </c>
      <c r="R14" s="105">
        <v>0</v>
      </c>
      <c r="S14" s="105">
        <v>0</v>
      </c>
      <c r="T14" s="105">
        <v>0</v>
      </c>
      <c r="U14" s="105">
        <v>0</v>
      </c>
      <c r="V14" s="105">
        <v>0</v>
      </c>
      <c r="W14" s="105">
        <v>0</v>
      </c>
      <c r="X14" s="105">
        <v>0</v>
      </c>
      <c r="Y14" s="105">
        <v>0</v>
      </c>
      <c r="Z14" s="105">
        <v>0</v>
      </c>
      <c r="AA14" s="105">
        <v>0</v>
      </c>
      <c r="AB14" s="105">
        <v>0</v>
      </c>
      <c r="AC14" s="105">
        <v>0</v>
      </c>
      <c r="AD14" s="105">
        <v>0</v>
      </c>
      <c r="AE14" s="105">
        <v>0</v>
      </c>
      <c r="AF14" s="105">
        <v>0</v>
      </c>
      <c r="AG14" s="105">
        <v>0</v>
      </c>
      <c r="AH14" s="105">
        <v>0</v>
      </c>
      <c r="AI14" s="105">
        <v>0</v>
      </c>
      <c r="AJ14" s="105">
        <v>0</v>
      </c>
      <c r="AK14" s="105">
        <v>0</v>
      </c>
      <c r="AL14" s="105">
        <v>0</v>
      </c>
      <c r="AM14" s="105">
        <v>0</v>
      </c>
      <c r="AN14" s="105">
        <v>0</v>
      </c>
      <c r="AO14" s="105">
        <v>0</v>
      </c>
      <c r="AP14" s="105">
        <v>0</v>
      </c>
      <c r="AQ14" s="105">
        <v>0</v>
      </c>
      <c r="AR14" s="105">
        <v>0</v>
      </c>
      <c r="AS14" s="105">
        <v>0</v>
      </c>
      <c r="AT14" s="105">
        <v>0</v>
      </c>
      <c r="AU14" s="105">
        <v>0</v>
      </c>
      <c r="AV14" s="105">
        <v>0</v>
      </c>
      <c r="AW14" s="105">
        <v>0</v>
      </c>
      <c r="AX14" s="105">
        <v>0</v>
      </c>
      <c r="AY14" s="105">
        <v>0</v>
      </c>
      <c r="AZ14" s="105">
        <v>0</v>
      </c>
      <c r="BA14" s="105">
        <v>0</v>
      </c>
      <c r="BB14" s="105">
        <v>0</v>
      </c>
      <c r="BC14" s="105">
        <v>0</v>
      </c>
      <c r="BD14" s="105">
        <v>0</v>
      </c>
      <c r="BE14" s="105">
        <v>0</v>
      </c>
      <c r="BF14" s="105">
        <v>0</v>
      </c>
      <c r="BG14" s="105">
        <v>0</v>
      </c>
      <c r="BH14" s="105">
        <v>0</v>
      </c>
      <c r="BI14" s="105">
        <v>0</v>
      </c>
      <c r="BJ14" s="105">
        <v>0</v>
      </c>
      <c r="BK14" s="105">
        <v>0</v>
      </c>
    </row>
    <row r="15" spans="2:63">
      <c r="B15" s="396" t="s">
        <v>125</v>
      </c>
      <c r="C15" s="105">
        <v>0</v>
      </c>
      <c r="D15" s="105">
        <v>0</v>
      </c>
      <c r="E15" s="105">
        <v>0</v>
      </c>
      <c r="F15" s="105">
        <v>0</v>
      </c>
      <c r="G15" s="105">
        <v>0</v>
      </c>
      <c r="H15" s="105">
        <v>0</v>
      </c>
      <c r="I15" s="105">
        <v>0</v>
      </c>
      <c r="J15" s="105">
        <v>0</v>
      </c>
      <c r="K15" s="105">
        <v>0</v>
      </c>
      <c r="L15" s="105">
        <v>0</v>
      </c>
      <c r="M15" s="105">
        <v>0</v>
      </c>
      <c r="N15" s="105">
        <v>0</v>
      </c>
      <c r="O15" s="105">
        <v>0</v>
      </c>
      <c r="P15" s="105">
        <v>0</v>
      </c>
      <c r="Q15" s="105">
        <v>0</v>
      </c>
      <c r="R15" s="105">
        <v>0</v>
      </c>
      <c r="S15" s="105">
        <v>0</v>
      </c>
      <c r="T15" s="105">
        <v>0</v>
      </c>
      <c r="U15" s="105">
        <v>0</v>
      </c>
      <c r="V15" s="105">
        <v>0</v>
      </c>
      <c r="W15" s="105">
        <v>0</v>
      </c>
      <c r="X15" s="105">
        <v>0</v>
      </c>
      <c r="Y15" s="105">
        <v>0</v>
      </c>
      <c r="Z15" s="105">
        <v>0</v>
      </c>
      <c r="AA15" s="105">
        <v>0</v>
      </c>
      <c r="AB15" s="105">
        <v>0</v>
      </c>
      <c r="AC15" s="105">
        <v>0</v>
      </c>
      <c r="AD15" s="105">
        <v>0</v>
      </c>
      <c r="AE15" s="105">
        <v>0</v>
      </c>
      <c r="AF15" s="105">
        <v>0</v>
      </c>
      <c r="AG15" s="105">
        <v>0</v>
      </c>
      <c r="AH15" s="105">
        <v>0</v>
      </c>
      <c r="AI15" s="105">
        <v>0</v>
      </c>
      <c r="AJ15" s="105">
        <v>0</v>
      </c>
      <c r="AK15" s="105">
        <v>0</v>
      </c>
      <c r="AL15" s="105">
        <v>0</v>
      </c>
      <c r="AM15" s="105">
        <v>0</v>
      </c>
      <c r="AN15" s="105">
        <v>0</v>
      </c>
      <c r="AO15" s="105">
        <v>0</v>
      </c>
      <c r="AP15" s="105">
        <v>0</v>
      </c>
      <c r="AQ15" s="105">
        <v>0</v>
      </c>
      <c r="AR15" s="105">
        <v>0</v>
      </c>
      <c r="AS15" s="105">
        <v>0</v>
      </c>
      <c r="AT15" s="105">
        <v>0</v>
      </c>
      <c r="AU15" s="105">
        <v>0</v>
      </c>
      <c r="AV15" s="105">
        <v>0</v>
      </c>
      <c r="AW15" s="105">
        <v>0</v>
      </c>
      <c r="AX15" s="105">
        <v>0</v>
      </c>
      <c r="AY15" s="105">
        <v>0</v>
      </c>
      <c r="AZ15" s="105">
        <v>0</v>
      </c>
      <c r="BA15" s="105">
        <v>0</v>
      </c>
      <c r="BB15" s="105">
        <v>0</v>
      </c>
      <c r="BC15" s="105">
        <v>0</v>
      </c>
      <c r="BD15" s="105">
        <v>0</v>
      </c>
      <c r="BE15" s="105">
        <v>0</v>
      </c>
      <c r="BF15" s="105">
        <v>0</v>
      </c>
      <c r="BG15" s="105">
        <v>0</v>
      </c>
      <c r="BH15" s="105">
        <v>0</v>
      </c>
      <c r="BI15" s="105">
        <v>0</v>
      </c>
      <c r="BJ15" s="105">
        <v>0</v>
      </c>
      <c r="BK15" s="105">
        <v>0</v>
      </c>
    </row>
    <row r="16" spans="2:63">
      <c r="B16" s="396" t="s">
        <v>126</v>
      </c>
      <c r="C16" s="105">
        <v>0</v>
      </c>
      <c r="D16" s="105">
        <v>0</v>
      </c>
      <c r="E16" s="105">
        <v>0</v>
      </c>
      <c r="F16" s="105">
        <v>0</v>
      </c>
      <c r="G16" s="105">
        <v>0</v>
      </c>
      <c r="H16" s="105">
        <v>0</v>
      </c>
      <c r="I16" s="105">
        <v>0</v>
      </c>
      <c r="J16" s="105">
        <v>0</v>
      </c>
      <c r="K16" s="105">
        <v>0</v>
      </c>
      <c r="L16" s="105">
        <v>0</v>
      </c>
      <c r="M16" s="105">
        <v>0</v>
      </c>
      <c r="N16" s="105">
        <v>0</v>
      </c>
      <c r="O16" s="105">
        <v>0</v>
      </c>
      <c r="P16" s="105">
        <v>0</v>
      </c>
      <c r="Q16" s="105">
        <v>0</v>
      </c>
      <c r="R16" s="105">
        <v>0</v>
      </c>
      <c r="S16" s="105">
        <v>0</v>
      </c>
      <c r="T16" s="105">
        <v>0</v>
      </c>
      <c r="U16" s="105">
        <v>0</v>
      </c>
      <c r="V16" s="105">
        <v>0</v>
      </c>
      <c r="W16" s="105">
        <v>0</v>
      </c>
      <c r="X16" s="105">
        <v>0</v>
      </c>
      <c r="Y16" s="105">
        <v>0</v>
      </c>
      <c r="Z16" s="105">
        <v>0</v>
      </c>
      <c r="AA16" s="105">
        <v>0</v>
      </c>
      <c r="AB16" s="105">
        <v>0</v>
      </c>
      <c r="AC16" s="105">
        <v>0</v>
      </c>
      <c r="AD16" s="105">
        <v>0</v>
      </c>
      <c r="AE16" s="105">
        <v>0</v>
      </c>
      <c r="AF16" s="105">
        <v>0</v>
      </c>
      <c r="AG16" s="105">
        <v>0</v>
      </c>
      <c r="AH16" s="105">
        <v>0</v>
      </c>
      <c r="AI16" s="105">
        <v>0</v>
      </c>
      <c r="AJ16" s="105">
        <v>0</v>
      </c>
      <c r="AK16" s="105">
        <v>0</v>
      </c>
      <c r="AL16" s="105">
        <v>0</v>
      </c>
      <c r="AM16" s="105">
        <v>0</v>
      </c>
      <c r="AN16" s="105">
        <v>0</v>
      </c>
      <c r="AO16" s="105">
        <v>0</v>
      </c>
      <c r="AP16" s="105">
        <v>0</v>
      </c>
      <c r="AQ16" s="105">
        <v>0</v>
      </c>
      <c r="AR16" s="105">
        <v>0</v>
      </c>
      <c r="AS16" s="105">
        <v>0</v>
      </c>
      <c r="AT16" s="105">
        <v>0</v>
      </c>
      <c r="AU16" s="105">
        <v>0</v>
      </c>
      <c r="AV16" s="105">
        <v>0</v>
      </c>
      <c r="AW16" s="105">
        <v>0</v>
      </c>
      <c r="AX16" s="105">
        <v>0</v>
      </c>
      <c r="AY16" s="105">
        <v>0</v>
      </c>
      <c r="AZ16" s="105">
        <v>0</v>
      </c>
      <c r="BA16" s="105">
        <v>0</v>
      </c>
      <c r="BB16" s="105">
        <v>0</v>
      </c>
      <c r="BC16" s="105">
        <v>0</v>
      </c>
      <c r="BD16" s="105">
        <v>0</v>
      </c>
      <c r="BE16" s="105">
        <v>0</v>
      </c>
      <c r="BF16" s="105">
        <v>0</v>
      </c>
      <c r="BG16" s="105">
        <v>0</v>
      </c>
      <c r="BH16" s="105">
        <v>0</v>
      </c>
      <c r="BI16" s="105">
        <v>0</v>
      </c>
      <c r="BJ16" s="105">
        <v>0</v>
      </c>
      <c r="BK16" s="105">
        <v>0</v>
      </c>
    </row>
    <row r="17" spans="2:63">
      <c r="B17" s="396" t="s">
        <v>429</v>
      </c>
      <c r="C17" s="105">
        <v>0</v>
      </c>
      <c r="D17" s="105">
        <v>0</v>
      </c>
      <c r="E17" s="105">
        <v>0</v>
      </c>
      <c r="F17" s="105">
        <v>0</v>
      </c>
      <c r="G17" s="105">
        <v>0</v>
      </c>
      <c r="H17" s="105">
        <v>0</v>
      </c>
      <c r="I17" s="105">
        <v>0</v>
      </c>
      <c r="J17" s="105">
        <v>0</v>
      </c>
      <c r="K17" s="105">
        <v>0</v>
      </c>
      <c r="L17" s="105">
        <v>0</v>
      </c>
      <c r="M17" s="105">
        <v>0</v>
      </c>
      <c r="N17" s="105">
        <v>0</v>
      </c>
      <c r="O17" s="105">
        <v>0</v>
      </c>
      <c r="P17" s="105">
        <v>0</v>
      </c>
      <c r="Q17" s="105">
        <v>0</v>
      </c>
      <c r="R17" s="105">
        <v>0</v>
      </c>
      <c r="S17" s="105">
        <v>0</v>
      </c>
      <c r="T17" s="105">
        <v>0</v>
      </c>
      <c r="U17" s="105">
        <v>0</v>
      </c>
      <c r="V17" s="105">
        <v>0</v>
      </c>
      <c r="W17" s="105">
        <v>0</v>
      </c>
      <c r="X17" s="105">
        <v>0</v>
      </c>
      <c r="Y17" s="105">
        <v>0</v>
      </c>
      <c r="Z17" s="105">
        <v>0</v>
      </c>
      <c r="AA17" s="105">
        <v>0</v>
      </c>
      <c r="AB17" s="105">
        <v>0</v>
      </c>
      <c r="AC17" s="105">
        <v>0</v>
      </c>
      <c r="AD17" s="105">
        <v>0</v>
      </c>
      <c r="AE17" s="105">
        <v>0</v>
      </c>
      <c r="AF17" s="105">
        <v>0</v>
      </c>
      <c r="AG17" s="105">
        <v>0</v>
      </c>
      <c r="AH17" s="105">
        <v>0</v>
      </c>
      <c r="AI17" s="105">
        <v>0</v>
      </c>
      <c r="AJ17" s="105">
        <v>0</v>
      </c>
      <c r="AK17" s="105">
        <v>0</v>
      </c>
      <c r="AL17" s="105">
        <v>0</v>
      </c>
      <c r="AM17" s="105">
        <v>0</v>
      </c>
      <c r="AN17" s="105">
        <v>0</v>
      </c>
      <c r="AO17" s="105">
        <v>0</v>
      </c>
      <c r="AP17" s="105">
        <v>0</v>
      </c>
      <c r="AQ17" s="105">
        <v>0</v>
      </c>
      <c r="AR17" s="105">
        <v>0</v>
      </c>
      <c r="AS17" s="105">
        <v>0</v>
      </c>
      <c r="AT17" s="105">
        <v>0</v>
      </c>
      <c r="AU17" s="105">
        <v>0</v>
      </c>
      <c r="AV17" s="105">
        <v>0</v>
      </c>
      <c r="AW17" s="105">
        <v>0</v>
      </c>
      <c r="AX17" s="105">
        <v>0</v>
      </c>
      <c r="AY17" s="105">
        <v>0</v>
      </c>
      <c r="AZ17" s="105">
        <v>0</v>
      </c>
      <c r="BA17" s="105">
        <v>0</v>
      </c>
      <c r="BB17" s="105">
        <v>0</v>
      </c>
      <c r="BC17" s="105">
        <v>0</v>
      </c>
      <c r="BD17" s="105">
        <v>0</v>
      </c>
      <c r="BE17" s="105">
        <v>0</v>
      </c>
      <c r="BF17" s="105">
        <v>0</v>
      </c>
      <c r="BG17" s="105">
        <v>0</v>
      </c>
      <c r="BH17" s="105">
        <v>0</v>
      </c>
      <c r="BI17" s="105">
        <v>0</v>
      </c>
      <c r="BJ17" s="105">
        <v>0</v>
      </c>
      <c r="BK17" s="105">
        <v>0</v>
      </c>
    </row>
    <row r="18" spans="2:63">
      <c r="B18" s="397" t="s">
        <v>127</v>
      </c>
      <c r="C18" s="398">
        <f>SUM(C14:C17)</f>
        <v>0</v>
      </c>
      <c r="D18" s="398">
        <f>SUM(D14:D17)</f>
        <v>0</v>
      </c>
      <c r="E18" s="398">
        <f t="shared" ref="E18:AN18" si="0">SUM(E14:E17)</f>
        <v>0</v>
      </c>
      <c r="F18" s="398">
        <f t="shared" si="0"/>
        <v>0</v>
      </c>
      <c r="G18" s="398">
        <f t="shared" si="0"/>
        <v>0</v>
      </c>
      <c r="H18" s="398">
        <f t="shared" si="0"/>
        <v>0</v>
      </c>
      <c r="I18" s="398">
        <f t="shared" si="0"/>
        <v>0</v>
      </c>
      <c r="J18" s="398">
        <f t="shared" si="0"/>
        <v>0</v>
      </c>
      <c r="K18" s="398">
        <f t="shared" si="0"/>
        <v>0</v>
      </c>
      <c r="L18" s="398">
        <f t="shared" ref="L18:AH18" si="1">SUM(L14:L17)</f>
        <v>0</v>
      </c>
      <c r="M18" s="398">
        <f t="shared" si="1"/>
        <v>0</v>
      </c>
      <c r="N18" s="398">
        <f t="shared" si="1"/>
        <v>0</v>
      </c>
      <c r="O18" s="398">
        <f t="shared" si="1"/>
        <v>0</v>
      </c>
      <c r="P18" s="398">
        <f t="shared" si="1"/>
        <v>0</v>
      </c>
      <c r="Q18" s="398">
        <f t="shared" si="1"/>
        <v>0</v>
      </c>
      <c r="R18" s="398">
        <f t="shared" si="1"/>
        <v>0</v>
      </c>
      <c r="S18" s="398">
        <f t="shared" si="1"/>
        <v>0</v>
      </c>
      <c r="T18" s="398">
        <f t="shared" si="1"/>
        <v>0</v>
      </c>
      <c r="U18" s="398">
        <f t="shared" si="1"/>
        <v>0</v>
      </c>
      <c r="V18" s="398">
        <f t="shared" si="1"/>
        <v>0</v>
      </c>
      <c r="W18" s="398">
        <f t="shared" si="1"/>
        <v>0</v>
      </c>
      <c r="X18" s="398">
        <f t="shared" si="1"/>
        <v>0</v>
      </c>
      <c r="Y18" s="398">
        <f t="shared" si="1"/>
        <v>0</v>
      </c>
      <c r="Z18" s="398">
        <f t="shared" si="1"/>
        <v>0</v>
      </c>
      <c r="AA18" s="398">
        <f t="shared" si="1"/>
        <v>0</v>
      </c>
      <c r="AB18" s="398">
        <f t="shared" si="1"/>
        <v>0</v>
      </c>
      <c r="AC18" s="398">
        <f t="shared" si="1"/>
        <v>0</v>
      </c>
      <c r="AD18" s="398">
        <f t="shared" si="1"/>
        <v>0</v>
      </c>
      <c r="AE18" s="398">
        <f t="shared" si="1"/>
        <v>0</v>
      </c>
      <c r="AF18" s="398">
        <f t="shared" si="1"/>
        <v>0</v>
      </c>
      <c r="AG18" s="398">
        <f t="shared" si="1"/>
        <v>0</v>
      </c>
      <c r="AH18" s="398">
        <f t="shared" si="1"/>
        <v>0</v>
      </c>
      <c r="AI18" s="398">
        <f t="shared" si="0"/>
        <v>0</v>
      </c>
      <c r="AJ18" s="398">
        <f t="shared" si="0"/>
        <v>0</v>
      </c>
      <c r="AK18" s="398">
        <f t="shared" si="0"/>
        <v>0</v>
      </c>
      <c r="AL18" s="398">
        <f t="shared" si="0"/>
        <v>0</v>
      </c>
      <c r="AM18" s="398">
        <f t="shared" si="0"/>
        <v>0</v>
      </c>
      <c r="AN18" s="398">
        <f t="shared" si="0"/>
        <v>0</v>
      </c>
      <c r="AO18" s="398">
        <f t="shared" ref="AO18:BA18" si="2">SUM(AO14:AO17)</f>
        <v>0</v>
      </c>
      <c r="AP18" s="398">
        <f t="shared" si="2"/>
        <v>0</v>
      </c>
      <c r="AQ18" s="398">
        <f t="shared" si="2"/>
        <v>0</v>
      </c>
      <c r="AR18" s="398">
        <f t="shared" si="2"/>
        <v>0</v>
      </c>
      <c r="AS18" s="398">
        <f t="shared" si="2"/>
        <v>0</v>
      </c>
      <c r="AT18" s="398">
        <f t="shared" si="2"/>
        <v>0</v>
      </c>
      <c r="AU18" s="398">
        <f t="shared" si="2"/>
        <v>0</v>
      </c>
      <c r="AV18" s="398">
        <f t="shared" si="2"/>
        <v>0</v>
      </c>
      <c r="AW18" s="398">
        <f t="shared" si="2"/>
        <v>0</v>
      </c>
      <c r="AX18" s="398">
        <f t="shared" si="2"/>
        <v>0</v>
      </c>
      <c r="AY18" s="398">
        <f t="shared" si="2"/>
        <v>0</v>
      </c>
      <c r="AZ18" s="398">
        <f t="shared" si="2"/>
        <v>0</v>
      </c>
      <c r="BA18" s="398">
        <f t="shared" si="2"/>
        <v>0</v>
      </c>
      <c r="BB18" s="398">
        <f t="shared" ref="BB18:BG18" si="3">SUM(BB14:BB17)</f>
        <v>0</v>
      </c>
      <c r="BC18" s="398">
        <f t="shared" si="3"/>
        <v>0</v>
      </c>
      <c r="BD18" s="398">
        <f t="shared" si="3"/>
        <v>0</v>
      </c>
      <c r="BE18" s="398">
        <f t="shared" si="3"/>
        <v>0</v>
      </c>
      <c r="BF18" s="398">
        <f t="shared" si="3"/>
        <v>0</v>
      </c>
      <c r="BG18" s="398">
        <f t="shared" si="3"/>
        <v>0</v>
      </c>
      <c r="BH18" s="398">
        <f t="shared" ref="BH18:BK18" si="4">SUM(BH14:BH17)</f>
        <v>0</v>
      </c>
      <c r="BI18" s="398">
        <f t="shared" si="4"/>
        <v>0</v>
      </c>
      <c r="BJ18" s="398">
        <f t="shared" si="4"/>
        <v>0</v>
      </c>
      <c r="BK18" s="398">
        <f t="shared" si="4"/>
        <v>0</v>
      </c>
    </row>
    <row r="19" spans="2:63">
      <c r="B19" s="392" t="s">
        <v>128</v>
      </c>
      <c r="C19" s="391"/>
      <c r="D19" s="391"/>
      <c r="E19" s="391"/>
      <c r="F19" s="391"/>
      <c r="G19" s="391"/>
      <c r="H19" s="391"/>
      <c r="I19" s="391"/>
      <c r="J19" s="391"/>
      <c r="K19" s="391"/>
      <c r="L19" s="391"/>
      <c r="M19" s="391"/>
      <c r="N19" s="391"/>
      <c r="O19" s="391"/>
      <c r="P19" s="391"/>
      <c r="Q19" s="391"/>
      <c r="R19" s="391"/>
      <c r="S19" s="391"/>
      <c r="T19" s="391"/>
      <c r="U19" s="391"/>
      <c r="V19" s="391"/>
      <c r="W19" s="391"/>
      <c r="X19" s="391"/>
      <c r="Y19" s="391"/>
      <c r="Z19" s="391"/>
      <c r="AA19" s="391"/>
      <c r="AB19" s="391"/>
      <c r="AC19" s="391"/>
      <c r="AD19" s="391"/>
      <c r="AE19" s="391"/>
      <c r="AF19" s="391"/>
      <c r="AG19" s="391"/>
      <c r="AH19" s="391"/>
      <c r="AI19" s="391"/>
      <c r="AJ19" s="391"/>
      <c r="AK19" s="391"/>
      <c r="AL19" s="391"/>
      <c r="AM19" s="391"/>
      <c r="AN19" s="391"/>
    </row>
    <row r="20" spans="2:63">
      <c r="B20" s="399"/>
    </row>
    <row r="21" spans="2:63">
      <c r="B21" s="399"/>
    </row>
    <row r="22" spans="2:63">
      <c r="B22" s="400" t="s">
        <v>129</v>
      </c>
      <c r="C22" s="401">
        <v>2024</v>
      </c>
      <c r="D22" s="402">
        <v>2025</v>
      </c>
      <c r="E22" s="402">
        <f t="shared" ref="E22:Q22" si="5">+D22+1</f>
        <v>2026</v>
      </c>
      <c r="F22" s="402">
        <f t="shared" si="5"/>
        <v>2027</v>
      </c>
      <c r="G22" s="402">
        <f>+F22+1</f>
        <v>2028</v>
      </c>
      <c r="H22" s="402">
        <f t="shared" si="5"/>
        <v>2029</v>
      </c>
      <c r="I22" s="402">
        <f t="shared" si="5"/>
        <v>2030</v>
      </c>
      <c r="J22" s="402">
        <f t="shared" si="5"/>
        <v>2031</v>
      </c>
      <c r="K22" s="402">
        <f t="shared" si="5"/>
        <v>2032</v>
      </c>
      <c r="L22" s="402">
        <f t="shared" si="5"/>
        <v>2033</v>
      </c>
      <c r="M22" s="402">
        <f t="shared" si="5"/>
        <v>2034</v>
      </c>
      <c r="N22" s="402">
        <f t="shared" si="5"/>
        <v>2035</v>
      </c>
      <c r="O22" s="402">
        <f t="shared" si="5"/>
        <v>2036</v>
      </c>
      <c r="P22" s="402">
        <f t="shared" si="5"/>
        <v>2037</v>
      </c>
      <c r="Q22" s="402">
        <f t="shared" si="5"/>
        <v>2038</v>
      </c>
      <c r="R22" s="402">
        <f t="shared" ref="R22:U22" si="6">+Q22+1</f>
        <v>2039</v>
      </c>
      <c r="S22" s="402">
        <f t="shared" si="6"/>
        <v>2040</v>
      </c>
      <c r="T22" s="402">
        <f t="shared" si="6"/>
        <v>2041</v>
      </c>
      <c r="U22" s="402">
        <f t="shared" si="6"/>
        <v>2042</v>
      </c>
      <c r="V22" s="402">
        <f t="shared" ref="V22:Y22" si="7">+U22+1</f>
        <v>2043</v>
      </c>
      <c r="W22" s="402">
        <f t="shared" si="7"/>
        <v>2044</v>
      </c>
      <c r="X22" s="402">
        <f t="shared" si="7"/>
        <v>2045</v>
      </c>
      <c r="Y22" s="402">
        <f t="shared" si="7"/>
        <v>2046</v>
      </c>
      <c r="Z22" s="402">
        <f t="shared" ref="Z22" si="8">+Y22+1</f>
        <v>2047</v>
      </c>
      <c r="AA22" s="402">
        <f>+Z22+1</f>
        <v>2048</v>
      </c>
      <c r="AB22" s="402">
        <f>+AA22+1</f>
        <v>2049</v>
      </c>
      <c r="AC22" s="402">
        <f t="shared" ref="AC22:AD22" si="9">+AB22+1</f>
        <v>2050</v>
      </c>
      <c r="AD22" s="402">
        <f t="shared" si="9"/>
        <v>2051</v>
      </c>
      <c r="AE22" s="402">
        <f>+AD22+1</f>
        <v>2052</v>
      </c>
      <c r="AF22" s="402">
        <f t="shared" ref="AF22" si="10">+AE22+1</f>
        <v>2053</v>
      </c>
    </row>
    <row r="23" spans="2:63">
      <c r="B23" s="403" t="s">
        <v>130</v>
      </c>
      <c r="C23" s="103">
        <v>0</v>
      </c>
      <c r="D23" s="102">
        <v>0</v>
      </c>
      <c r="E23" s="102">
        <v>0</v>
      </c>
      <c r="F23" s="102">
        <v>0</v>
      </c>
      <c r="G23" s="102">
        <v>0</v>
      </c>
      <c r="H23" s="102">
        <v>0</v>
      </c>
      <c r="I23" s="102">
        <v>0</v>
      </c>
      <c r="J23" s="102">
        <v>0</v>
      </c>
      <c r="K23" s="102">
        <v>0</v>
      </c>
      <c r="L23" s="102">
        <v>0</v>
      </c>
      <c r="M23" s="102">
        <v>0</v>
      </c>
      <c r="N23" s="102">
        <v>0</v>
      </c>
      <c r="O23" s="102">
        <v>0</v>
      </c>
      <c r="P23" s="102">
        <v>0</v>
      </c>
      <c r="Q23" s="102">
        <v>0</v>
      </c>
      <c r="R23" s="102">
        <v>0</v>
      </c>
      <c r="S23" s="102">
        <v>0</v>
      </c>
      <c r="T23" s="102">
        <v>0</v>
      </c>
      <c r="U23" s="102">
        <v>0</v>
      </c>
      <c r="V23" s="102">
        <v>0</v>
      </c>
      <c r="W23" s="102">
        <v>0</v>
      </c>
      <c r="X23" s="102">
        <v>0</v>
      </c>
      <c r="Y23" s="102">
        <v>0</v>
      </c>
      <c r="Z23" s="102">
        <v>0</v>
      </c>
      <c r="AA23" s="102">
        <v>0</v>
      </c>
      <c r="AB23" s="102">
        <v>0</v>
      </c>
      <c r="AC23" s="102">
        <v>0</v>
      </c>
      <c r="AD23" s="102">
        <v>0</v>
      </c>
      <c r="AE23" s="102">
        <v>0</v>
      </c>
      <c r="AF23" s="102">
        <v>0</v>
      </c>
    </row>
    <row r="24" spans="2:63">
      <c r="B24" s="404" t="s">
        <v>131</v>
      </c>
      <c r="C24" s="103">
        <v>0</v>
      </c>
      <c r="D24" s="104">
        <v>0</v>
      </c>
      <c r="E24" s="104">
        <v>0</v>
      </c>
      <c r="F24" s="104">
        <v>0</v>
      </c>
      <c r="G24" s="104">
        <v>0</v>
      </c>
      <c r="H24" s="104">
        <v>0</v>
      </c>
      <c r="I24" s="104">
        <v>0</v>
      </c>
      <c r="J24" s="104">
        <v>0</v>
      </c>
      <c r="K24" s="104">
        <v>0</v>
      </c>
      <c r="L24" s="104">
        <v>0</v>
      </c>
      <c r="M24" s="104">
        <v>0</v>
      </c>
      <c r="N24" s="104">
        <v>0</v>
      </c>
      <c r="O24" s="104">
        <v>0</v>
      </c>
      <c r="P24" s="104">
        <v>0</v>
      </c>
      <c r="Q24" s="104">
        <v>0</v>
      </c>
      <c r="R24" s="104">
        <v>0</v>
      </c>
      <c r="S24" s="104">
        <v>0</v>
      </c>
      <c r="T24" s="104">
        <v>0</v>
      </c>
      <c r="U24" s="104">
        <v>0</v>
      </c>
      <c r="V24" s="104">
        <v>0</v>
      </c>
      <c r="W24" s="104">
        <v>0</v>
      </c>
      <c r="X24" s="104">
        <v>0</v>
      </c>
      <c r="Y24" s="104">
        <v>0</v>
      </c>
      <c r="Z24" s="104">
        <v>0</v>
      </c>
      <c r="AA24" s="104">
        <v>0</v>
      </c>
      <c r="AB24" s="104">
        <v>0</v>
      </c>
      <c r="AC24" s="104">
        <v>0</v>
      </c>
      <c r="AD24" s="104">
        <v>0</v>
      </c>
      <c r="AE24" s="104">
        <v>0</v>
      </c>
      <c r="AF24" s="104">
        <v>0</v>
      </c>
    </row>
  </sheetData>
  <sheetProtection algorithmName="SHA-512" hashValue="+aXZEDtIgRNG4sDCbA/Vw9zdybZNiq5UyuIhk4wteIYqefL7xaeEi6mM/fc8eOs88V6vaj4aiPtvIGwHKk/pKg==" saltValue="VBhUavvQRju0H/BKEn7d/g==" spinCount="100000" sheet="1" objects="1" scenarios="1"/>
  <mergeCells count="5">
    <mergeCell ref="F12:AH12"/>
    <mergeCell ref="AI12:BK12"/>
    <mergeCell ref="C11:BK11"/>
    <mergeCell ref="H6:AM6"/>
    <mergeCell ref="C12:C13"/>
  </mergeCells>
  <pageMargins left="0.70866141732283472" right="0.70866141732283472" top="0.74803149606299213" bottom="0.39370078740157483" header="0.31496062992125984" footer="0.11811023622047245"/>
  <pageSetup paperSize="9" scale="70" orientation="landscape" r:id="rId1"/>
  <headerFooter>
    <oddFooter>&amp;C&amp;9&amp;P</oddFooter>
  </headerFooter>
  <colBreaks count="3" manualBreakCount="3">
    <brk id="5" max="1048575" man="1"/>
    <brk id="16" max="23" man="1"/>
    <brk id="34" max="1048575" man="1"/>
  </colBreaks>
  <ignoredErrors>
    <ignoredError sqref="AI18:AN18 C18 D18:K18 L18:AH18" formulaRange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xr:uid="{C202FD73-24FC-4F7E-8D13-2685099022BB}">
          <x14:formula1>
            <xm:f>Data!$A$2:$A$2161</xm:f>
          </x14:formula1>
          <xm:sqref>B9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C167A-994F-48C6-8F27-B0458D636EDF}">
  <dimension ref="A1:A2161"/>
  <sheetViews>
    <sheetView showGridLines="0" workbookViewId="0">
      <selection activeCell="F16" sqref="F16"/>
    </sheetView>
  </sheetViews>
  <sheetFormatPr defaultRowHeight="15"/>
  <cols>
    <col min="1" max="1" width="21.42578125" style="353" bestFit="1" customWidth="1"/>
  </cols>
  <sheetData>
    <row r="1" spans="1:1">
      <c r="A1" s="354" t="s">
        <v>454</v>
      </c>
    </row>
    <row r="2" spans="1:1">
      <c r="A2" s="353">
        <v>45689</v>
      </c>
    </row>
    <row r="3" spans="1:1">
      <c r="A3" s="353">
        <v>45690</v>
      </c>
    </row>
    <row r="4" spans="1:1">
      <c r="A4" s="353">
        <v>45691</v>
      </c>
    </row>
    <row r="5" spans="1:1">
      <c r="A5" s="353">
        <v>45692</v>
      </c>
    </row>
    <row r="6" spans="1:1">
      <c r="A6" s="353">
        <v>45693</v>
      </c>
    </row>
    <row r="7" spans="1:1">
      <c r="A7" s="353">
        <v>45694</v>
      </c>
    </row>
    <row r="8" spans="1:1">
      <c r="A8" s="353">
        <v>45695</v>
      </c>
    </row>
    <row r="9" spans="1:1">
      <c r="A9" s="353">
        <v>45696</v>
      </c>
    </row>
    <row r="10" spans="1:1">
      <c r="A10" s="353">
        <v>45697</v>
      </c>
    </row>
    <row r="11" spans="1:1">
      <c r="A11" s="353">
        <v>45698</v>
      </c>
    </row>
    <row r="12" spans="1:1">
      <c r="A12" s="353">
        <v>45699</v>
      </c>
    </row>
    <row r="13" spans="1:1">
      <c r="A13" s="353">
        <v>45700</v>
      </c>
    </row>
    <row r="14" spans="1:1">
      <c r="A14" s="353">
        <v>45701</v>
      </c>
    </row>
    <row r="15" spans="1:1">
      <c r="A15" s="353">
        <v>45702</v>
      </c>
    </row>
    <row r="16" spans="1:1">
      <c r="A16" s="353">
        <v>45703</v>
      </c>
    </row>
    <row r="17" spans="1:1">
      <c r="A17" s="353">
        <v>45704</v>
      </c>
    </row>
    <row r="18" spans="1:1">
      <c r="A18" s="353">
        <v>45705</v>
      </c>
    </row>
    <row r="19" spans="1:1">
      <c r="A19" s="353">
        <v>45706</v>
      </c>
    </row>
    <row r="20" spans="1:1">
      <c r="A20" s="353">
        <v>45707</v>
      </c>
    </row>
    <row r="21" spans="1:1">
      <c r="A21" s="353">
        <v>45708</v>
      </c>
    </row>
    <row r="22" spans="1:1">
      <c r="A22" s="353">
        <v>45709</v>
      </c>
    </row>
    <row r="23" spans="1:1">
      <c r="A23" s="353">
        <v>45710</v>
      </c>
    </row>
    <row r="24" spans="1:1">
      <c r="A24" s="353">
        <v>45711</v>
      </c>
    </row>
    <row r="25" spans="1:1">
      <c r="A25" s="353">
        <v>45712</v>
      </c>
    </row>
    <row r="26" spans="1:1">
      <c r="A26" s="353">
        <v>45713</v>
      </c>
    </row>
    <row r="27" spans="1:1">
      <c r="A27" s="353">
        <v>45714</v>
      </c>
    </row>
    <row r="28" spans="1:1">
      <c r="A28" s="353">
        <v>45715</v>
      </c>
    </row>
    <row r="29" spans="1:1">
      <c r="A29" s="353">
        <v>45716</v>
      </c>
    </row>
    <row r="30" spans="1:1">
      <c r="A30" s="353">
        <v>45717</v>
      </c>
    </row>
    <row r="31" spans="1:1">
      <c r="A31" s="353">
        <v>45718</v>
      </c>
    </row>
    <row r="32" spans="1:1">
      <c r="A32" s="353">
        <v>45719</v>
      </c>
    </row>
    <row r="33" spans="1:1">
      <c r="A33" s="353">
        <v>45720</v>
      </c>
    </row>
    <row r="34" spans="1:1">
      <c r="A34" s="353">
        <v>45721</v>
      </c>
    </row>
    <row r="35" spans="1:1">
      <c r="A35" s="353">
        <v>45722</v>
      </c>
    </row>
    <row r="36" spans="1:1">
      <c r="A36" s="353">
        <v>45723</v>
      </c>
    </row>
    <row r="37" spans="1:1">
      <c r="A37" s="353">
        <v>45724</v>
      </c>
    </row>
    <row r="38" spans="1:1">
      <c r="A38" s="353">
        <v>45725</v>
      </c>
    </row>
    <row r="39" spans="1:1">
      <c r="A39" s="353">
        <v>45726</v>
      </c>
    </row>
    <row r="40" spans="1:1">
      <c r="A40" s="353">
        <v>45727</v>
      </c>
    </row>
    <row r="41" spans="1:1">
      <c r="A41" s="353">
        <v>45728</v>
      </c>
    </row>
    <row r="42" spans="1:1">
      <c r="A42" s="353">
        <v>45729</v>
      </c>
    </row>
    <row r="43" spans="1:1">
      <c r="A43" s="353">
        <v>45730</v>
      </c>
    </row>
    <row r="44" spans="1:1">
      <c r="A44" s="353">
        <v>45731</v>
      </c>
    </row>
    <row r="45" spans="1:1">
      <c r="A45" s="353">
        <v>45732</v>
      </c>
    </row>
    <row r="46" spans="1:1">
      <c r="A46" s="353">
        <v>45733</v>
      </c>
    </row>
    <row r="47" spans="1:1">
      <c r="A47" s="353">
        <v>45734</v>
      </c>
    </row>
    <row r="48" spans="1:1">
      <c r="A48" s="353">
        <v>45735</v>
      </c>
    </row>
    <row r="49" spans="1:1">
      <c r="A49" s="353">
        <v>45736</v>
      </c>
    </row>
    <row r="50" spans="1:1">
      <c r="A50" s="353">
        <v>45737</v>
      </c>
    </row>
    <row r="51" spans="1:1">
      <c r="A51" s="353">
        <v>45738</v>
      </c>
    </row>
    <row r="52" spans="1:1">
      <c r="A52" s="353">
        <v>45739</v>
      </c>
    </row>
    <row r="53" spans="1:1">
      <c r="A53" s="353">
        <v>45740</v>
      </c>
    </row>
    <row r="54" spans="1:1">
      <c r="A54" s="353">
        <v>45741</v>
      </c>
    </row>
    <row r="55" spans="1:1">
      <c r="A55" s="353">
        <v>45742</v>
      </c>
    </row>
    <row r="56" spans="1:1">
      <c r="A56" s="353">
        <v>45743</v>
      </c>
    </row>
    <row r="57" spans="1:1">
      <c r="A57" s="353">
        <v>45744</v>
      </c>
    </row>
    <row r="58" spans="1:1">
      <c r="A58" s="353">
        <v>45745</v>
      </c>
    </row>
    <row r="59" spans="1:1">
      <c r="A59" s="353">
        <v>45746</v>
      </c>
    </row>
    <row r="60" spans="1:1">
      <c r="A60" s="353">
        <v>45747</v>
      </c>
    </row>
    <row r="61" spans="1:1">
      <c r="A61" s="353">
        <v>45748</v>
      </c>
    </row>
    <row r="62" spans="1:1">
      <c r="A62" s="353">
        <v>45749</v>
      </c>
    </row>
    <row r="63" spans="1:1">
      <c r="A63" s="353">
        <v>45750</v>
      </c>
    </row>
    <row r="64" spans="1:1">
      <c r="A64" s="353">
        <v>45751</v>
      </c>
    </row>
    <row r="65" spans="1:1">
      <c r="A65" s="353">
        <v>45752</v>
      </c>
    </row>
    <row r="66" spans="1:1">
      <c r="A66" s="353">
        <v>45753</v>
      </c>
    </row>
    <row r="67" spans="1:1">
      <c r="A67" s="353">
        <v>45754</v>
      </c>
    </row>
    <row r="68" spans="1:1">
      <c r="A68" s="353">
        <v>45755</v>
      </c>
    </row>
    <row r="69" spans="1:1">
      <c r="A69" s="353">
        <v>45756</v>
      </c>
    </row>
    <row r="70" spans="1:1">
      <c r="A70" s="353">
        <v>45757</v>
      </c>
    </row>
    <row r="71" spans="1:1">
      <c r="A71" s="353">
        <v>45758</v>
      </c>
    </row>
    <row r="72" spans="1:1">
      <c r="A72" s="353">
        <v>45759</v>
      </c>
    </row>
    <row r="73" spans="1:1">
      <c r="A73" s="353">
        <v>45760</v>
      </c>
    </row>
    <row r="74" spans="1:1">
      <c r="A74" s="353">
        <v>45761</v>
      </c>
    </row>
    <row r="75" spans="1:1">
      <c r="A75" s="353">
        <v>45762</v>
      </c>
    </row>
    <row r="76" spans="1:1">
      <c r="A76" s="353">
        <v>45763</v>
      </c>
    </row>
    <row r="77" spans="1:1">
      <c r="A77" s="353">
        <v>45764</v>
      </c>
    </row>
    <row r="78" spans="1:1">
      <c r="A78" s="353">
        <v>45765</v>
      </c>
    </row>
    <row r="79" spans="1:1">
      <c r="A79" s="353">
        <v>45766</v>
      </c>
    </row>
    <row r="80" spans="1:1">
      <c r="A80" s="353">
        <v>45767</v>
      </c>
    </row>
    <row r="81" spans="1:1">
      <c r="A81" s="353">
        <v>45768</v>
      </c>
    </row>
    <row r="82" spans="1:1">
      <c r="A82" s="353">
        <v>45769</v>
      </c>
    </row>
    <row r="83" spans="1:1">
      <c r="A83" s="353">
        <v>45770</v>
      </c>
    </row>
    <row r="84" spans="1:1">
      <c r="A84" s="353">
        <v>45771</v>
      </c>
    </row>
    <row r="85" spans="1:1">
      <c r="A85" s="353">
        <v>45772</v>
      </c>
    </row>
    <row r="86" spans="1:1">
      <c r="A86" s="353">
        <v>45773</v>
      </c>
    </row>
    <row r="87" spans="1:1">
      <c r="A87" s="353">
        <v>45774</v>
      </c>
    </row>
    <row r="88" spans="1:1">
      <c r="A88" s="353">
        <v>45775</v>
      </c>
    </row>
    <row r="89" spans="1:1">
      <c r="A89" s="353">
        <v>45776</v>
      </c>
    </row>
    <row r="90" spans="1:1">
      <c r="A90" s="353">
        <v>45777</v>
      </c>
    </row>
    <row r="91" spans="1:1">
      <c r="A91" s="353">
        <v>45778</v>
      </c>
    </row>
    <row r="92" spans="1:1">
      <c r="A92" s="353">
        <v>45779</v>
      </c>
    </row>
    <row r="93" spans="1:1">
      <c r="A93" s="353">
        <v>45780</v>
      </c>
    </row>
    <row r="94" spans="1:1">
      <c r="A94" s="353">
        <v>45781</v>
      </c>
    </row>
    <row r="95" spans="1:1">
      <c r="A95" s="353">
        <v>45782</v>
      </c>
    </row>
    <row r="96" spans="1:1">
      <c r="A96" s="353">
        <v>45783</v>
      </c>
    </row>
    <row r="97" spans="1:1">
      <c r="A97" s="353">
        <v>45784</v>
      </c>
    </row>
    <row r="98" spans="1:1">
      <c r="A98" s="353">
        <v>45785</v>
      </c>
    </row>
    <row r="99" spans="1:1">
      <c r="A99" s="353">
        <v>45786</v>
      </c>
    </row>
    <row r="100" spans="1:1">
      <c r="A100" s="353">
        <v>45787</v>
      </c>
    </row>
    <row r="101" spans="1:1">
      <c r="A101" s="353">
        <v>45788</v>
      </c>
    </row>
    <row r="102" spans="1:1">
      <c r="A102" s="353">
        <v>45789</v>
      </c>
    </row>
    <row r="103" spans="1:1">
      <c r="A103" s="353">
        <v>45790</v>
      </c>
    </row>
    <row r="104" spans="1:1">
      <c r="A104" s="353">
        <v>45791</v>
      </c>
    </row>
    <row r="105" spans="1:1">
      <c r="A105" s="353">
        <v>45792</v>
      </c>
    </row>
    <row r="106" spans="1:1">
      <c r="A106" s="353">
        <v>45793</v>
      </c>
    </row>
    <row r="107" spans="1:1">
      <c r="A107" s="353">
        <v>45794</v>
      </c>
    </row>
    <row r="108" spans="1:1">
      <c r="A108" s="353">
        <v>45795</v>
      </c>
    </row>
    <row r="109" spans="1:1">
      <c r="A109" s="353">
        <v>45796</v>
      </c>
    </row>
    <row r="110" spans="1:1">
      <c r="A110" s="353">
        <v>45797</v>
      </c>
    </row>
    <row r="111" spans="1:1">
      <c r="A111" s="353">
        <v>45798</v>
      </c>
    </row>
    <row r="112" spans="1:1">
      <c r="A112" s="353">
        <v>45799</v>
      </c>
    </row>
    <row r="113" spans="1:1">
      <c r="A113" s="353">
        <v>45800</v>
      </c>
    </row>
    <row r="114" spans="1:1">
      <c r="A114" s="353">
        <v>45801</v>
      </c>
    </row>
    <row r="115" spans="1:1">
      <c r="A115" s="353">
        <v>45802</v>
      </c>
    </row>
    <row r="116" spans="1:1">
      <c r="A116" s="353">
        <v>45803</v>
      </c>
    </row>
    <row r="117" spans="1:1">
      <c r="A117" s="353">
        <v>45804</v>
      </c>
    </row>
    <row r="118" spans="1:1">
      <c r="A118" s="353">
        <v>45805</v>
      </c>
    </row>
    <row r="119" spans="1:1">
      <c r="A119" s="353">
        <v>45806</v>
      </c>
    </row>
    <row r="120" spans="1:1">
      <c r="A120" s="353">
        <v>45807</v>
      </c>
    </row>
    <row r="121" spans="1:1">
      <c r="A121" s="353">
        <v>45808</v>
      </c>
    </row>
    <row r="122" spans="1:1">
      <c r="A122" s="353">
        <v>45809</v>
      </c>
    </row>
    <row r="123" spans="1:1">
      <c r="A123" s="353">
        <v>45810</v>
      </c>
    </row>
    <row r="124" spans="1:1">
      <c r="A124" s="353">
        <v>45811</v>
      </c>
    </row>
    <row r="125" spans="1:1">
      <c r="A125" s="353">
        <v>45812</v>
      </c>
    </row>
    <row r="126" spans="1:1">
      <c r="A126" s="353">
        <v>45813</v>
      </c>
    </row>
    <row r="127" spans="1:1">
      <c r="A127" s="353">
        <v>45814</v>
      </c>
    </row>
    <row r="128" spans="1:1">
      <c r="A128" s="353">
        <v>45815</v>
      </c>
    </row>
    <row r="129" spans="1:1">
      <c r="A129" s="353">
        <v>45816</v>
      </c>
    </row>
    <row r="130" spans="1:1">
      <c r="A130" s="353">
        <v>45817</v>
      </c>
    </row>
    <row r="131" spans="1:1">
      <c r="A131" s="353">
        <v>45818</v>
      </c>
    </row>
    <row r="132" spans="1:1">
      <c r="A132" s="353">
        <v>45819</v>
      </c>
    </row>
    <row r="133" spans="1:1">
      <c r="A133" s="353">
        <v>45820</v>
      </c>
    </row>
    <row r="134" spans="1:1">
      <c r="A134" s="353">
        <v>45821</v>
      </c>
    </row>
    <row r="135" spans="1:1">
      <c r="A135" s="353">
        <v>45822</v>
      </c>
    </row>
    <row r="136" spans="1:1">
      <c r="A136" s="353">
        <v>45823</v>
      </c>
    </row>
    <row r="137" spans="1:1">
      <c r="A137" s="353">
        <v>45824</v>
      </c>
    </row>
    <row r="138" spans="1:1">
      <c r="A138" s="353">
        <v>45825</v>
      </c>
    </row>
    <row r="139" spans="1:1">
      <c r="A139" s="353">
        <v>45826</v>
      </c>
    </row>
    <row r="140" spans="1:1">
      <c r="A140" s="353">
        <v>45827</v>
      </c>
    </row>
    <row r="141" spans="1:1">
      <c r="A141" s="353">
        <v>45828</v>
      </c>
    </row>
    <row r="142" spans="1:1">
      <c r="A142" s="353">
        <v>45829</v>
      </c>
    </row>
    <row r="143" spans="1:1">
      <c r="A143" s="353">
        <v>45830</v>
      </c>
    </row>
    <row r="144" spans="1:1">
      <c r="A144" s="353">
        <v>45831</v>
      </c>
    </row>
    <row r="145" spans="1:1">
      <c r="A145" s="353">
        <v>45832</v>
      </c>
    </row>
    <row r="146" spans="1:1">
      <c r="A146" s="353">
        <v>45833</v>
      </c>
    </row>
    <row r="147" spans="1:1">
      <c r="A147" s="353">
        <v>45834</v>
      </c>
    </row>
    <row r="148" spans="1:1">
      <c r="A148" s="353">
        <v>45835</v>
      </c>
    </row>
    <row r="149" spans="1:1">
      <c r="A149" s="353">
        <v>45836</v>
      </c>
    </row>
    <row r="150" spans="1:1">
      <c r="A150" s="353">
        <v>45837</v>
      </c>
    </row>
    <row r="151" spans="1:1">
      <c r="A151" s="353">
        <v>45838</v>
      </c>
    </row>
    <row r="152" spans="1:1">
      <c r="A152" s="353">
        <v>45839</v>
      </c>
    </row>
    <row r="153" spans="1:1">
      <c r="A153" s="353">
        <v>45840</v>
      </c>
    </row>
    <row r="154" spans="1:1">
      <c r="A154" s="353">
        <v>45841</v>
      </c>
    </row>
    <row r="155" spans="1:1">
      <c r="A155" s="353">
        <v>45842</v>
      </c>
    </row>
    <row r="156" spans="1:1">
      <c r="A156" s="353">
        <v>45843</v>
      </c>
    </row>
    <row r="157" spans="1:1">
      <c r="A157" s="353">
        <v>45844</v>
      </c>
    </row>
    <row r="158" spans="1:1">
      <c r="A158" s="353">
        <v>45845</v>
      </c>
    </row>
    <row r="159" spans="1:1">
      <c r="A159" s="353">
        <v>45846</v>
      </c>
    </row>
    <row r="160" spans="1:1">
      <c r="A160" s="353">
        <v>45847</v>
      </c>
    </row>
    <row r="161" spans="1:1">
      <c r="A161" s="353">
        <v>45848</v>
      </c>
    </row>
    <row r="162" spans="1:1">
      <c r="A162" s="353">
        <v>45849</v>
      </c>
    </row>
    <row r="163" spans="1:1">
      <c r="A163" s="353">
        <v>45850</v>
      </c>
    </row>
    <row r="164" spans="1:1">
      <c r="A164" s="353">
        <v>45851</v>
      </c>
    </row>
    <row r="165" spans="1:1">
      <c r="A165" s="353">
        <v>45852</v>
      </c>
    </row>
    <row r="166" spans="1:1">
      <c r="A166" s="353">
        <v>45853</v>
      </c>
    </row>
    <row r="167" spans="1:1">
      <c r="A167" s="353">
        <v>45854</v>
      </c>
    </row>
    <row r="168" spans="1:1">
      <c r="A168" s="353">
        <v>45855</v>
      </c>
    </row>
    <row r="169" spans="1:1">
      <c r="A169" s="353">
        <v>45856</v>
      </c>
    </row>
    <row r="170" spans="1:1">
      <c r="A170" s="353">
        <v>45857</v>
      </c>
    </row>
    <row r="171" spans="1:1">
      <c r="A171" s="353">
        <v>45858</v>
      </c>
    </row>
    <row r="172" spans="1:1">
      <c r="A172" s="353">
        <v>45859</v>
      </c>
    </row>
    <row r="173" spans="1:1">
      <c r="A173" s="353">
        <v>45860</v>
      </c>
    </row>
    <row r="174" spans="1:1">
      <c r="A174" s="353">
        <v>45861</v>
      </c>
    </row>
    <row r="175" spans="1:1">
      <c r="A175" s="353">
        <v>45862</v>
      </c>
    </row>
    <row r="176" spans="1:1">
      <c r="A176" s="353">
        <v>45863</v>
      </c>
    </row>
    <row r="177" spans="1:1">
      <c r="A177" s="353">
        <v>45864</v>
      </c>
    </row>
    <row r="178" spans="1:1">
      <c r="A178" s="353">
        <v>45865</v>
      </c>
    </row>
    <row r="179" spans="1:1">
      <c r="A179" s="353">
        <v>45866</v>
      </c>
    </row>
    <row r="180" spans="1:1">
      <c r="A180" s="353">
        <v>45867</v>
      </c>
    </row>
    <row r="181" spans="1:1">
      <c r="A181" s="353">
        <v>45868</v>
      </c>
    </row>
    <row r="182" spans="1:1">
      <c r="A182" s="353">
        <v>45869</v>
      </c>
    </row>
    <row r="183" spans="1:1">
      <c r="A183" s="353">
        <v>45870</v>
      </c>
    </row>
    <row r="184" spans="1:1">
      <c r="A184" s="353">
        <v>45871</v>
      </c>
    </row>
    <row r="185" spans="1:1">
      <c r="A185" s="353">
        <v>45872</v>
      </c>
    </row>
    <row r="186" spans="1:1">
      <c r="A186" s="353">
        <v>45873</v>
      </c>
    </row>
    <row r="187" spans="1:1">
      <c r="A187" s="353">
        <v>45874</v>
      </c>
    </row>
    <row r="188" spans="1:1">
      <c r="A188" s="353">
        <v>45875</v>
      </c>
    </row>
    <row r="189" spans="1:1">
      <c r="A189" s="353">
        <v>45876</v>
      </c>
    </row>
    <row r="190" spans="1:1">
      <c r="A190" s="353">
        <v>45877</v>
      </c>
    </row>
    <row r="191" spans="1:1">
      <c r="A191" s="353">
        <v>45878</v>
      </c>
    </row>
    <row r="192" spans="1:1">
      <c r="A192" s="353">
        <v>45879</v>
      </c>
    </row>
    <row r="193" spans="1:1">
      <c r="A193" s="353">
        <v>45880</v>
      </c>
    </row>
    <row r="194" spans="1:1">
      <c r="A194" s="353">
        <v>45881</v>
      </c>
    </row>
    <row r="195" spans="1:1">
      <c r="A195" s="353">
        <v>45882</v>
      </c>
    </row>
    <row r="196" spans="1:1">
      <c r="A196" s="353">
        <v>45883</v>
      </c>
    </row>
    <row r="197" spans="1:1">
      <c r="A197" s="353">
        <v>45884</v>
      </c>
    </row>
    <row r="198" spans="1:1">
      <c r="A198" s="353">
        <v>45885</v>
      </c>
    </row>
    <row r="199" spans="1:1">
      <c r="A199" s="353">
        <v>45886</v>
      </c>
    </row>
    <row r="200" spans="1:1">
      <c r="A200" s="353">
        <v>45887</v>
      </c>
    </row>
    <row r="201" spans="1:1">
      <c r="A201" s="353">
        <v>45888</v>
      </c>
    </row>
    <row r="202" spans="1:1">
      <c r="A202" s="353">
        <v>45889</v>
      </c>
    </row>
    <row r="203" spans="1:1">
      <c r="A203" s="353">
        <v>45890</v>
      </c>
    </row>
    <row r="204" spans="1:1">
      <c r="A204" s="353">
        <v>45891</v>
      </c>
    </row>
    <row r="205" spans="1:1">
      <c r="A205" s="353">
        <v>45892</v>
      </c>
    </row>
    <row r="206" spans="1:1">
      <c r="A206" s="353">
        <v>45893</v>
      </c>
    </row>
    <row r="207" spans="1:1">
      <c r="A207" s="353">
        <v>45894</v>
      </c>
    </row>
    <row r="208" spans="1:1">
      <c r="A208" s="353">
        <v>45895</v>
      </c>
    </row>
    <row r="209" spans="1:1">
      <c r="A209" s="353">
        <v>45896</v>
      </c>
    </row>
    <row r="210" spans="1:1">
      <c r="A210" s="353">
        <v>45897</v>
      </c>
    </row>
    <row r="211" spans="1:1">
      <c r="A211" s="353">
        <v>45898</v>
      </c>
    </row>
    <row r="212" spans="1:1">
      <c r="A212" s="353">
        <v>45899</v>
      </c>
    </row>
    <row r="213" spans="1:1">
      <c r="A213" s="353">
        <v>45900</v>
      </c>
    </row>
    <row r="214" spans="1:1">
      <c r="A214" s="353">
        <v>45901</v>
      </c>
    </row>
    <row r="215" spans="1:1">
      <c r="A215" s="353">
        <v>45902</v>
      </c>
    </row>
    <row r="216" spans="1:1">
      <c r="A216" s="353">
        <v>45903</v>
      </c>
    </row>
    <row r="217" spans="1:1">
      <c r="A217" s="353">
        <v>45904</v>
      </c>
    </row>
    <row r="218" spans="1:1">
      <c r="A218" s="353">
        <v>45905</v>
      </c>
    </row>
    <row r="219" spans="1:1">
      <c r="A219" s="353">
        <v>45906</v>
      </c>
    </row>
    <row r="220" spans="1:1">
      <c r="A220" s="353">
        <v>45907</v>
      </c>
    </row>
    <row r="221" spans="1:1">
      <c r="A221" s="353">
        <v>45908</v>
      </c>
    </row>
    <row r="222" spans="1:1">
      <c r="A222" s="353">
        <v>45909</v>
      </c>
    </row>
    <row r="223" spans="1:1">
      <c r="A223" s="353">
        <v>45910</v>
      </c>
    </row>
    <row r="224" spans="1:1">
      <c r="A224" s="353">
        <v>45911</v>
      </c>
    </row>
    <row r="225" spans="1:1">
      <c r="A225" s="353">
        <v>45912</v>
      </c>
    </row>
    <row r="226" spans="1:1">
      <c r="A226" s="353">
        <v>45913</v>
      </c>
    </row>
    <row r="227" spans="1:1">
      <c r="A227" s="353">
        <v>45914</v>
      </c>
    </row>
    <row r="228" spans="1:1">
      <c r="A228" s="353">
        <v>45915</v>
      </c>
    </row>
    <row r="229" spans="1:1">
      <c r="A229" s="353">
        <v>45916</v>
      </c>
    </row>
    <row r="230" spans="1:1">
      <c r="A230" s="353">
        <v>45917</v>
      </c>
    </row>
    <row r="231" spans="1:1">
      <c r="A231" s="353">
        <v>45918</v>
      </c>
    </row>
    <row r="232" spans="1:1">
      <c r="A232" s="353">
        <v>45919</v>
      </c>
    </row>
    <row r="233" spans="1:1">
      <c r="A233" s="353">
        <v>45920</v>
      </c>
    </row>
    <row r="234" spans="1:1">
      <c r="A234" s="353">
        <v>45921</v>
      </c>
    </row>
    <row r="235" spans="1:1">
      <c r="A235" s="353">
        <v>45922</v>
      </c>
    </row>
    <row r="236" spans="1:1">
      <c r="A236" s="353">
        <v>45923</v>
      </c>
    </row>
    <row r="237" spans="1:1">
      <c r="A237" s="353">
        <v>45924</v>
      </c>
    </row>
    <row r="238" spans="1:1">
      <c r="A238" s="353">
        <v>45925</v>
      </c>
    </row>
    <row r="239" spans="1:1">
      <c r="A239" s="353">
        <v>45926</v>
      </c>
    </row>
    <row r="240" spans="1:1">
      <c r="A240" s="353">
        <v>45927</v>
      </c>
    </row>
    <row r="241" spans="1:1">
      <c r="A241" s="353">
        <v>45928</v>
      </c>
    </row>
    <row r="242" spans="1:1">
      <c r="A242" s="353">
        <v>45929</v>
      </c>
    </row>
    <row r="243" spans="1:1">
      <c r="A243" s="353">
        <v>45930</v>
      </c>
    </row>
    <row r="244" spans="1:1">
      <c r="A244" s="353">
        <v>45931</v>
      </c>
    </row>
    <row r="245" spans="1:1">
      <c r="A245" s="353">
        <v>45932</v>
      </c>
    </row>
    <row r="246" spans="1:1">
      <c r="A246" s="353">
        <v>45933</v>
      </c>
    </row>
    <row r="247" spans="1:1">
      <c r="A247" s="353">
        <v>45934</v>
      </c>
    </row>
    <row r="248" spans="1:1">
      <c r="A248" s="353">
        <v>45935</v>
      </c>
    </row>
    <row r="249" spans="1:1">
      <c r="A249" s="353">
        <v>45936</v>
      </c>
    </row>
    <row r="250" spans="1:1">
      <c r="A250" s="353">
        <v>45937</v>
      </c>
    </row>
    <row r="251" spans="1:1">
      <c r="A251" s="353">
        <v>45938</v>
      </c>
    </row>
    <row r="252" spans="1:1">
      <c r="A252" s="353">
        <v>45939</v>
      </c>
    </row>
    <row r="253" spans="1:1">
      <c r="A253" s="353">
        <v>45940</v>
      </c>
    </row>
    <row r="254" spans="1:1">
      <c r="A254" s="353">
        <v>45941</v>
      </c>
    </row>
    <row r="255" spans="1:1">
      <c r="A255" s="353">
        <v>45942</v>
      </c>
    </row>
    <row r="256" spans="1:1">
      <c r="A256" s="353">
        <v>45943</v>
      </c>
    </row>
    <row r="257" spans="1:1">
      <c r="A257" s="353">
        <v>45944</v>
      </c>
    </row>
    <row r="258" spans="1:1">
      <c r="A258" s="353">
        <v>45945</v>
      </c>
    </row>
    <row r="259" spans="1:1">
      <c r="A259" s="353">
        <v>45946</v>
      </c>
    </row>
    <row r="260" spans="1:1">
      <c r="A260" s="353">
        <v>45947</v>
      </c>
    </row>
    <row r="261" spans="1:1">
      <c r="A261" s="353">
        <v>45948</v>
      </c>
    </row>
    <row r="262" spans="1:1">
      <c r="A262" s="353">
        <v>45949</v>
      </c>
    </row>
    <row r="263" spans="1:1">
      <c r="A263" s="353">
        <v>45950</v>
      </c>
    </row>
    <row r="264" spans="1:1">
      <c r="A264" s="353">
        <v>45951</v>
      </c>
    </row>
    <row r="265" spans="1:1">
      <c r="A265" s="353">
        <v>45952</v>
      </c>
    </row>
    <row r="266" spans="1:1">
      <c r="A266" s="353">
        <v>45953</v>
      </c>
    </row>
    <row r="267" spans="1:1">
      <c r="A267" s="353">
        <v>45954</v>
      </c>
    </row>
    <row r="268" spans="1:1">
      <c r="A268" s="353">
        <v>45955</v>
      </c>
    </row>
    <row r="269" spans="1:1">
      <c r="A269" s="353">
        <v>45956</v>
      </c>
    </row>
    <row r="270" spans="1:1">
      <c r="A270" s="353">
        <v>45957</v>
      </c>
    </row>
    <row r="271" spans="1:1">
      <c r="A271" s="353">
        <v>45958</v>
      </c>
    </row>
    <row r="272" spans="1:1">
      <c r="A272" s="353">
        <v>45959</v>
      </c>
    </row>
    <row r="273" spans="1:1">
      <c r="A273" s="353">
        <v>45960</v>
      </c>
    </row>
    <row r="274" spans="1:1">
      <c r="A274" s="353">
        <v>45961</v>
      </c>
    </row>
    <row r="275" spans="1:1">
      <c r="A275" s="353">
        <v>45962</v>
      </c>
    </row>
    <row r="276" spans="1:1">
      <c r="A276" s="353">
        <v>45963</v>
      </c>
    </row>
    <row r="277" spans="1:1">
      <c r="A277" s="353">
        <v>45964</v>
      </c>
    </row>
    <row r="278" spans="1:1">
      <c r="A278" s="353">
        <v>45965</v>
      </c>
    </row>
    <row r="279" spans="1:1">
      <c r="A279" s="353">
        <v>45966</v>
      </c>
    </row>
    <row r="280" spans="1:1">
      <c r="A280" s="353">
        <v>45967</v>
      </c>
    </row>
    <row r="281" spans="1:1">
      <c r="A281" s="353">
        <v>45968</v>
      </c>
    </row>
    <row r="282" spans="1:1">
      <c r="A282" s="353">
        <v>45969</v>
      </c>
    </row>
    <row r="283" spans="1:1">
      <c r="A283" s="353">
        <v>45970</v>
      </c>
    </row>
    <row r="284" spans="1:1">
      <c r="A284" s="353">
        <v>45971</v>
      </c>
    </row>
    <row r="285" spans="1:1">
      <c r="A285" s="353">
        <v>45972</v>
      </c>
    </row>
    <row r="286" spans="1:1">
      <c r="A286" s="353">
        <v>45973</v>
      </c>
    </row>
    <row r="287" spans="1:1">
      <c r="A287" s="353">
        <v>45974</v>
      </c>
    </row>
    <row r="288" spans="1:1">
      <c r="A288" s="353">
        <v>45975</v>
      </c>
    </row>
    <row r="289" spans="1:1">
      <c r="A289" s="353">
        <v>45976</v>
      </c>
    </row>
    <row r="290" spans="1:1">
      <c r="A290" s="353">
        <v>45977</v>
      </c>
    </row>
    <row r="291" spans="1:1">
      <c r="A291" s="353">
        <v>45978</v>
      </c>
    </row>
    <row r="292" spans="1:1">
      <c r="A292" s="353">
        <v>45979</v>
      </c>
    </row>
    <row r="293" spans="1:1">
      <c r="A293" s="353">
        <v>45980</v>
      </c>
    </row>
    <row r="294" spans="1:1">
      <c r="A294" s="353">
        <v>45981</v>
      </c>
    </row>
    <row r="295" spans="1:1">
      <c r="A295" s="353">
        <v>45982</v>
      </c>
    </row>
    <row r="296" spans="1:1">
      <c r="A296" s="353">
        <v>45983</v>
      </c>
    </row>
    <row r="297" spans="1:1">
      <c r="A297" s="353">
        <v>45984</v>
      </c>
    </row>
    <row r="298" spans="1:1">
      <c r="A298" s="353">
        <v>45985</v>
      </c>
    </row>
    <row r="299" spans="1:1">
      <c r="A299" s="353">
        <v>45986</v>
      </c>
    </row>
    <row r="300" spans="1:1">
      <c r="A300" s="353">
        <v>45987</v>
      </c>
    </row>
    <row r="301" spans="1:1">
      <c r="A301" s="353">
        <v>45988</v>
      </c>
    </row>
    <row r="302" spans="1:1">
      <c r="A302" s="353">
        <v>45989</v>
      </c>
    </row>
    <row r="303" spans="1:1">
      <c r="A303" s="353">
        <v>45990</v>
      </c>
    </row>
    <row r="304" spans="1:1">
      <c r="A304" s="353">
        <v>45991</v>
      </c>
    </row>
    <row r="305" spans="1:1">
      <c r="A305" s="353">
        <v>45992</v>
      </c>
    </row>
    <row r="306" spans="1:1">
      <c r="A306" s="353">
        <v>45993</v>
      </c>
    </row>
    <row r="307" spans="1:1">
      <c r="A307" s="353">
        <v>45994</v>
      </c>
    </row>
    <row r="308" spans="1:1">
      <c r="A308" s="353">
        <v>45995</v>
      </c>
    </row>
    <row r="309" spans="1:1">
      <c r="A309" s="353">
        <v>45996</v>
      </c>
    </row>
    <row r="310" spans="1:1">
      <c r="A310" s="353">
        <v>45997</v>
      </c>
    </row>
    <row r="311" spans="1:1">
      <c r="A311" s="353">
        <v>45998</v>
      </c>
    </row>
    <row r="312" spans="1:1">
      <c r="A312" s="353">
        <v>45999</v>
      </c>
    </row>
    <row r="313" spans="1:1">
      <c r="A313" s="353">
        <v>46000</v>
      </c>
    </row>
    <row r="314" spans="1:1">
      <c r="A314" s="353">
        <v>46001</v>
      </c>
    </row>
    <row r="315" spans="1:1">
      <c r="A315" s="353">
        <v>46002</v>
      </c>
    </row>
    <row r="316" spans="1:1">
      <c r="A316" s="353">
        <v>46003</v>
      </c>
    </row>
    <row r="317" spans="1:1">
      <c r="A317" s="353">
        <v>46004</v>
      </c>
    </row>
    <row r="318" spans="1:1">
      <c r="A318" s="353">
        <v>46005</v>
      </c>
    </row>
    <row r="319" spans="1:1">
      <c r="A319" s="353">
        <v>46006</v>
      </c>
    </row>
    <row r="320" spans="1:1">
      <c r="A320" s="353">
        <v>46007</v>
      </c>
    </row>
    <row r="321" spans="1:1">
      <c r="A321" s="353">
        <v>46008</v>
      </c>
    </row>
    <row r="322" spans="1:1">
      <c r="A322" s="353">
        <v>46009</v>
      </c>
    </row>
    <row r="323" spans="1:1">
      <c r="A323" s="353">
        <v>46010</v>
      </c>
    </row>
    <row r="324" spans="1:1">
      <c r="A324" s="353">
        <v>46011</v>
      </c>
    </row>
    <row r="325" spans="1:1">
      <c r="A325" s="353">
        <v>46012</v>
      </c>
    </row>
    <row r="326" spans="1:1">
      <c r="A326" s="353">
        <v>46013</v>
      </c>
    </row>
    <row r="327" spans="1:1">
      <c r="A327" s="353">
        <v>46014</v>
      </c>
    </row>
    <row r="328" spans="1:1">
      <c r="A328" s="353">
        <v>46015</v>
      </c>
    </row>
    <row r="329" spans="1:1">
      <c r="A329" s="353">
        <v>46016</v>
      </c>
    </row>
    <row r="330" spans="1:1">
      <c r="A330" s="353">
        <v>46017</v>
      </c>
    </row>
    <row r="331" spans="1:1">
      <c r="A331" s="353">
        <v>46018</v>
      </c>
    </row>
    <row r="332" spans="1:1">
      <c r="A332" s="353">
        <v>46019</v>
      </c>
    </row>
    <row r="333" spans="1:1">
      <c r="A333" s="353">
        <v>46020</v>
      </c>
    </row>
    <row r="334" spans="1:1">
      <c r="A334" s="353">
        <v>46021</v>
      </c>
    </row>
    <row r="335" spans="1:1">
      <c r="A335" s="353">
        <v>46022</v>
      </c>
    </row>
    <row r="336" spans="1:1">
      <c r="A336" s="353">
        <v>46023</v>
      </c>
    </row>
    <row r="337" spans="1:1">
      <c r="A337" s="353">
        <v>46024</v>
      </c>
    </row>
    <row r="338" spans="1:1">
      <c r="A338" s="353">
        <v>46025</v>
      </c>
    </row>
    <row r="339" spans="1:1">
      <c r="A339" s="353">
        <v>46026</v>
      </c>
    </row>
    <row r="340" spans="1:1">
      <c r="A340" s="353">
        <v>46027</v>
      </c>
    </row>
    <row r="341" spans="1:1">
      <c r="A341" s="353">
        <v>46028</v>
      </c>
    </row>
    <row r="342" spans="1:1">
      <c r="A342" s="353">
        <v>46029</v>
      </c>
    </row>
    <row r="343" spans="1:1">
      <c r="A343" s="353">
        <v>46030</v>
      </c>
    </row>
    <row r="344" spans="1:1">
      <c r="A344" s="353">
        <v>46031</v>
      </c>
    </row>
    <row r="345" spans="1:1">
      <c r="A345" s="353">
        <v>46032</v>
      </c>
    </row>
    <row r="346" spans="1:1">
      <c r="A346" s="353">
        <v>46033</v>
      </c>
    </row>
    <row r="347" spans="1:1">
      <c r="A347" s="353">
        <v>46034</v>
      </c>
    </row>
    <row r="348" spans="1:1">
      <c r="A348" s="353">
        <v>46035</v>
      </c>
    </row>
    <row r="349" spans="1:1">
      <c r="A349" s="353">
        <v>46036</v>
      </c>
    </row>
    <row r="350" spans="1:1">
      <c r="A350" s="353">
        <v>46037</v>
      </c>
    </row>
    <row r="351" spans="1:1">
      <c r="A351" s="353">
        <v>46038</v>
      </c>
    </row>
    <row r="352" spans="1:1">
      <c r="A352" s="353">
        <v>46039</v>
      </c>
    </row>
    <row r="353" spans="1:1">
      <c r="A353" s="353">
        <v>46040</v>
      </c>
    </row>
    <row r="354" spans="1:1">
      <c r="A354" s="353">
        <v>46041</v>
      </c>
    </row>
    <row r="355" spans="1:1">
      <c r="A355" s="353">
        <v>46042</v>
      </c>
    </row>
    <row r="356" spans="1:1">
      <c r="A356" s="353">
        <v>46043</v>
      </c>
    </row>
    <row r="357" spans="1:1">
      <c r="A357" s="353">
        <v>46044</v>
      </c>
    </row>
    <row r="358" spans="1:1">
      <c r="A358" s="353">
        <v>46045</v>
      </c>
    </row>
    <row r="359" spans="1:1">
      <c r="A359" s="353">
        <v>46046</v>
      </c>
    </row>
    <row r="360" spans="1:1">
      <c r="A360" s="353">
        <v>46047</v>
      </c>
    </row>
    <row r="361" spans="1:1">
      <c r="A361" s="353">
        <v>46048</v>
      </c>
    </row>
    <row r="362" spans="1:1">
      <c r="A362" s="353">
        <v>46049</v>
      </c>
    </row>
    <row r="363" spans="1:1">
      <c r="A363" s="353">
        <v>46050</v>
      </c>
    </row>
    <row r="364" spans="1:1">
      <c r="A364" s="353">
        <v>46051</v>
      </c>
    </row>
    <row r="365" spans="1:1">
      <c r="A365" s="353">
        <v>46052</v>
      </c>
    </row>
    <row r="366" spans="1:1">
      <c r="A366" s="353">
        <v>46053</v>
      </c>
    </row>
    <row r="367" spans="1:1">
      <c r="A367" s="353">
        <v>46054</v>
      </c>
    </row>
    <row r="368" spans="1:1">
      <c r="A368" s="353">
        <v>46055</v>
      </c>
    </row>
    <row r="369" spans="1:1">
      <c r="A369" s="353">
        <v>46056</v>
      </c>
    </row>
    <row r="370" spans="1:1">
      <c r="A370" s="353">
        <v>46057</v>
      </c>
    </row>
    <row r="371" spans="1:1">
      <c r="A371" s="353">
        <v>46058</v>
      </c>
    </row>
    <row r="372" spans="1:1">
      <c r="A372" s="353">
        <v>46059</v>
      </c>
    </row>
    <row r="373" spans="1:1">
      <c r="A373" s="353">
        <v>46060</v>
      </c>
    </row>
    <row r="374" spans="1:1">
      <c r="A374" s="353">
        <v>46061</v>
      </c>
    </row>
    <row r="375" spans="1:1">
      <c r="A375" s="353">
        <v>46062</v>
      </c>
    </row>
    <row r="376" spans="1:1">
      <c r="A376" s="353">
        <v>46063</v>
      </c>
    </row>
    <row r="377" spans="1:1">
      <c r="A377" s="353">
        <v>46064</v>
      </c>
    </row>
    <row r="378" spans="1:1">
      <c r="A378" s="353">
        <v>46065</v>
      </c>
    </row>
    <row r="379" spans="1:1">
      <c r="A379" s="353">
        <v>46066</v>
      </c>
    </row>
    <row r="380" spans="1:1">
      <c r="A380" s="353">
        <v>46067</v>
      </c>
    </row>
    <row r="381" spans="1:1">
      <c r="A381" s="353">
        <v>46068</v>
      </c>
    </row>
    <row r="382" spans="1:1">
      <c r="A382" s="353">
        <v>46069</v>
      </c>
    </row>
    <row r="383" spans="1:1">
      <c r="A383" s="353">
        <v>46070</v>
      </c>
    </row>
    <row r="384" spans="1:1">
      <c r="A384" s="353">
        <v>46071</v>
      </c>
    </row>
    <row r="385" spans="1:1">
      <c r="A385" s="353">
        <v>46072</v>
      </c>
    </row>
    <row r="386" spans="1:1">
      <c r="A386" s="353">
        <v>46073</v>
      </c>
    </row>
    <row r="387" spans="1:1">
      <c r="A387" s="353">
        <v>46074</v>
      </c>
    </row>
    <row r="388" spans="1:1">
      <c r="A388" s="353">
        <v>46075</v>
      </c>
    </row>
    <row r="389" spans="1:1">
      <c r="A389" s="353">
        <v>46076</v>
      </c>
    </row>
    <row r="390" spans="1:1">
      <c r="A390" s="353">
        <v>46077</v>
      </c>
    </row>
    <row r="391" spans="1:1">
      <c r="A391" s="353">
        <v>46078</v>
      </c>
    </row>
    <row r="392" spans="1:1">
      <c r="A392" s="353">
        <v>46079</v>
      </c>
    </row>
    <row r="393" spans="1:1">
      <c r="A393" s="353">
        <v>46080</v>
      </c>
    </row>
    <row r="394" spans="1:1">
      <c r="A394" s="353">
        <v>46081</v>
      </c>
    </row>
    <row r="395" spans="1:1">
      <c r="A395" s="353">
        <v>46082</v>
      </c>
    </row>
    <row r="396" spans="1:1">
      <c r="A396" s="353">
        <v>46083</v>
      </c>
    </row>
    <row r="397" spans="1:1">
      <c r="A397" s="353">
        <v>46084</v>
      </c>
    </row>
    <row r="398" spans="1:1">
      <c r="A398" s="353">
        <v>46085</v>
      </c>
    </row>
    <row r="399" spans="1:1">
      <c r="A399" s="353">
        <v>46086</v>
      </c>
    </row>
    <row r="400" spans="1:1">
      <c r="A400" s="353">
        <v>46087</v>
      </c>
    </row>
    <row r="401" spans="1:1">
      <c r="A401" s="353">
        <v>46088</v>
      </c>
    </row>
    <row r="402" spans="1:1">
      <c r="A402" s="353">
        <v>46089</v>
      </c>
    </row>
    <row r="403" spans="1:1">
      <c r="A403" s="353">
        <v>46090</v>
      </c>
    </row>
    <row r="404" spans="1:1">
      <c r="A404" s="353">
        <v>46091</v>
      </c>
    </row>
    <row r="405" spans="1:1">
      <c r="A405" s="353">
        <v>46092</v>
      </c>
    </row>
    <row r="406" spans="1:1">
      <c r="A406" s="353">
        <v>46093</v>
      </c>
    </row>
    <row r="407" spans="1:1">
      <c r="A407" s="353">
        <v>46094</v>
      </c>
    </row>
    <row r="408" spans="1:1">
      <c r="A408" s="353">
        <v>46095</v>
      </c>
    </row>
    <row r="409" spans="1:1">
      <c r="A409" s="353">
        <v>46096</v>
      </c>
    </row>
    <row r="410" spans="1:1">
      <c r="A410" s="353">
        <v>46097</v>
      </c>
    </row>
    <row r="411" spans="1:1">
      <c r="A411" s="353">
        <v>46098</v>
      </c>
    </row>
    <row r="412" spans="1:1">
      <c r="A412" s="353">
        <v>46099</v>
      </c>
    </row>
    <row r="413" spans="1:1">
      <c r="A413" s="353">
        <v>46100</v>
      </c>
    </row>
    <row r="414" spans="1:1">
      <c r="A414" s="353">
        <v>46101</v>
      </c>
    </row>
    <row r="415" spans="1:1">
      <c r="A415" s="353">
        <v>46102</v>
      </c>
    </row>
    <row r="416" spans="1:1">
      <c r="A416" s="353">
        <v>46103</v>
      </c>
    </row>
    <row r="417" spans="1:1">
      <c r="A417" s="353">
        <v>46104</v>
      </c>
    </row>
    <row r="418" spans="1:1">
      <c r="A418" s="353">
        <v>46105</v>
      </c>
    </row>
    <row r="419" spans="1:1">
      <c r="A419" s="353">
        <v>46106</v>
      </c>
    </row>
    <row r="420" spans="1:1">
      <c r="A420" s="353">
        <v>46107</v>
      </c>
    </row>
    <row r="421" spans="1:1">
      <c r="A421" s="353">
        <v>46108</v>
      </c>
    </row>
    <row r="422" spans="1:1">
      <c r="A422" s="353">
        <v>46109</v>
      </c>
    </row>
    <row r="423" spans="1:1">
      <c r="A423" s="353">
        <v>46110</v>
      </c>
    </row>
    <row r="424" spans="1:1">
      <c r="A424" s="353">
        <v>46111</v>
      </c>
    </row>
    <row r="425" spans="1:1">
      <c r="A425" s="353">
        <v>46112</v>
      </c>
    </row>
    <row r="426" spans="1:1">
      <c r="A426" s="353">
        <v>46113</v>
      </c>
    </row>
    <row r="427" spans="1:1">
      <c r="A427" s="353">
        <v>46114</v>
      </c>
    </row>
    <row r="428" spans="1:1">
      <c r="A428" s="353">
        <v>46115</v>
      </c>
    </row>
    <row r="429" spans="1:1">
      <c r="A429" s="353">
        <v>46116</v>
      </c>
    </row>
    <row r="430" spans="1:1">
      <c r="A430" s="353">
        <v>46117</v>
      </c>
    </row>
    <row r="431" spans="1:1">
      <c r="A431" s="353">
        <v>46118</v>
      </c>
    </row>
    <row r="432" spans="1:1">
      <c r="A432" s="353">
        <v>46119</v>
      </c>
    </row>
    <row r="433" spans="1:1">
      <c r="A433" s="353">
        <v>46120</v>
      </c>
    </row>
    <row r="434" spans="1:1">
      <c r="A434" s="353">
        <v>46121</v>
      </c>
    </row>
    <row r="435" spans="1:1">
      <c r="A435" s="353">
        <v>46122</v>
      </c>
    </row>
    <row r="436" spans="1:1">
      <c r="A436" s="353">
        <v>46123</v>
      </c>
    </row>
    <row r="437" spans="1:1">
      <c r="A437" s="353">
        <v>46124</v>
      </c>
    </row>
    <row r="438" spans="1:1">
      <c r="A438" s="353">
        <v>46125</v>
      </c>
    </row>
    <row r="439" spans="1:1">
      <c r="A439" s="353">
        <v>46126</v>
      </c>
    </row>
    <row r="440" spans="1:1">
      <c r="A440" s="353">
        <v>46127</v>
      </c>
    </row>
    <row r="441" spans="1:1">
      <c r="A441" s="353">
        <v>46128</v>
      </c>
    </row>
    <row r="442" spans="1:1">
      <c r="A442" s="353">
        <v>46129</v>
      </c>
    </row>
    <row r="443" spans="1:1">
      <c r="A443" s="353">
        <v>46130</v>
      </c>
    </row>
    <row r="444" spans="1:1">
      <c r="A444" s="353">
        <v>46131</v>
      </c>
    </row>
    <row r="445" spans="1:1">
      <c r="A445" s="353">
        <v>46132</v>
      </c>
    </row>
    <row r="446" spans="1:1">
      <c r="A446" s="353">
        <v>46133</v>
      </c>
    </row>
    <row r="447" spans="1:1">
      <c r="A447" s="353">
        <v>46134</v>
      </c>
    </row>
    <row r="448" spans="1:1">
      <c r="A448" s="353">
        <v>46135</v>
      </c>
    </row>
    <row r="449" spans="1:1">
      <c r="A449" s="353">
        <v>46136</v>
      </c>
    </row>
    <row r="450" spans="1:1">
      <c r="A450" s="353">
        <v>46137</v>
      </c>
    </row>
    <row r="451" spans="1:1">
      <c r="A451" s="353">
        <v>46138</v>
      </c>
    </row>
    <row r="452" spans="1:1">
      <c r="A452" s="353">
        <v>46139</v>
      </c>
    </row>
    <row r="453" spans="1:1">
      <c r="A453" s="353">
        <v>46140</v>
      </c>
    </row>
    <row r="454" spans="1:1">
      <c r="A454" s="353">
        <v>46141</v>
      </c>
    </row>
    <row r="455" spans="1:1">
      <c r="A455" s="353">
        <v>46142</v>
      </c>
    </row>
    <row r="456" spans="1:1">
      <c r="A456" s="353">
        <v>46143</v>
      </c>
    </row>
    <row r="457" spans="1:1">
      <c r="A457" s="353">
        <v>46144</v>
      </c>
    </row>
    <row r="458" spans="1:1">
      <c r="A458" s="353">
        <v>46145</v>
      </c>
    </row>
    <row r="459" spans="1:1">
      <c r="A459" s="353">
        <v>46146</v>
      </c>
    </row>
    <row r="460" spans="1:1">
      <c r="A460" s="353">
        <v>46147</v>
      </c>
    </row>
    <row r="461" spans="1:1">
      <c r="A461" s="353">
        <v>46148</v>
      </c>
    </row>
    <row r="462" spans="1:1">
      <c r="A462" s="353">
        <v>46149</v>
      </c>
    </row>
    <row r="463" spans="1:1">
      <c r="A463" s="353">
        <v>46150</v>
      </c>
    </row>
    <row r="464" spans="1:1">
      <c r="A464" s="353">
        <v>46151</v>
      </c>
    </row>
    <row r="465" spans="1:1">
      <c r="A465" s="353">
        <v>46152</v>
      </c>
    </row>
    <row r="466" spans="1:1">
      <c r="A466" s="353">
        <v>46153</v>
      </c>
    </row>
    <row r="467" spans="1:1">
      <c r="A467" s="353">
        <v>46154</v>
      </c>
    </row>
    <row r="468" spans="1:1">
      <c r="A468" s="353">
        <v>46155</v>
      </c>
    </row>
    <row r="469" spans="1:1">
      <c r="A469" s="353">
        <v>46156</v>
      </c>
    </row>
    <row r="470" spans="1:1">
      <c r="A470" s="353">
        <v>46157</v>
      </c>
    </row>
    <row r="471" spans="1:1">
      <c r="A471" s="353">
        <v>46158</v>
      </c>
    </row>
    <row r="472" spans="1:1">
      <c r="A472" s="353">
        <v>46159</v>
      </c>
    </row>
    <row r="473" spans="1:1">
      <c r="A473" s="353">
        <v>46160</v>
      </c>
    </row>
    <row r="474" spans="1:1">
      <c r="A474" s="353">
        <v>46161</v>
      </c>
    </row>
    <row r="475" spans="1:1">
      <c r="A475" s="353">
        <v>46162</v>
      </c>
    </row>
    <row r="476" spans="1:1">
      <c r="A476" s="353">
        <v>46163</v>
      </c>
    </row>
    <row r="477" spans="1:1">
      <c r="A477" s="353">
        <v>46164</v>
      </c>
    </row>
    <row r="478" spans="1:1">
      <c r="A478" s="353">
        <v>46165</v>
      </c>
    </row>
    <row r="479" spans="1:1">
      <c r="A479" s="353">
        <v>46166</v>
      </c>
    </row>
    <row r="480" spans="1:1">
      <c r="A480" s="353">
        <v>46167</v>
      </c>
    </row>
    <row r="481" spans="1:1">
      <c r="A481" s="353">
        <v>46168</v>
      </c>
    </row>
    <row r="482" spans="1:1">
      <c r="A482" s="353">
        <v>46169</v>
      </c>
    </row>
    <row r="483" spans="1:1">
      <c r="A483" s="353">
        <v>46170</v>
      </c>
    </row>
    <row r="484" spans="1:1">
      <c r="A484" s="353">
        <v>46171</v>
      </c>
    </row>
    <row r="485" spans="1:1">
      <c r="A485" s="353">
        <v>46172</v>
      </c>
    </row>
    <row r="486" spans="1:1">
      <c r="A486" s="353">
        <v>46173</v>
      </c>
    </row>
    <row r="487" spans="1:1">
      <c r="A487" s="353">
        <v>46174</v>
      </c>
    </row>
    <row r="488" spans="1:1">
      <c r="A488" s="353">
        <v>46175</v>
      </c>
    </row>
    <row r="489" spans="1:1">
      <c r="A489" s="353">
        <v>46176</v>
      </c>
    </row>
    <row r="490" spans="1:1">
      <c r="A490" s="353">
        <v>46177</v>
      </c>
    </row>
    <row r="491" spans="1:1">
      <c r="A491" s="353">
        <v>46178</v>
      </c>
    </row>
    <row r="492" spans="1:1">
      <c r="A492" s="353">
        <v>46179</v>
      </c>
    </row>
    <row r="493" spans="1:1">
      <c r="A493" s="353">
        <v>46180</v>
      </c>
    </row>
    <row r="494" spans="1:1">
      <c r="A494" s="353">
        <v>46181</v>
      </c>
    </row>
    <row r="495" spans="1:1">
      <c r="A495" s="353">
        <v>46182</v>
      </c>
    </row>
    <row r="496" spans="1:1">
      <c r="A496" s="353">
        <v>46183</v>
      </c>
    </row>
    <row r="497" spans="1:1">
      <c r="A497" s="353">
        <v>46184</v>
      </c>
    </row>
    <row r="498" spans="1:1">
      <c r="A498" s="353">
        <v>46185</v>
      </c>
    </row>
    <row r="499" spans="1:1">
      <c r="A499" s="353">
        <v>46186</v>
      </c>
    </row>
    <row r="500" spans="1:1">
      <c r="A500" s="353">
        <v>46187</v>
      </c>
    </row>
    <row r="501" spans="1:1">
      <c r="A501" s="353">
        <v>46188</v>
      </c>
    </row>
    <row r="502" spans="1:1">
      <c r="A502" s="353">
        <v>46189</v>
      </c>
    </row>
    <row r="503" spans="1:1">
      <c r="A503" s="353">
        <v>46190</v>
      </c>
    </row>
    <row r="504" spans="1:1">
      <c r="A504" s="353">
        <v>46191</v>
      </c>
    </row>
    <row r="505" spans="1:1">
      <c r="A505" s="353">
        <v>46192</v>
      </c>
    </row>
    <row r="506" spans="1:1">
      <c r="A506" s="353">
        <v>46193</v>
      </c>
    </row>
    <row r="507" spans="1:1">
      <c r="A507" s="353">
        <v>46194</v>
      </c>
    </row>
    <row r="508" spans="1:1">
      <c r="A508" s="353">
        <v>46195</v>
      </c>
    </row>
    <row r="509" spans="1:1">
      <c r="A509" s="353">
        <v>46196</v>
      </c>
    </row>
    <row r="510" spans="1:1">
      <c r="A510" s="353">
        <v>46197</v>
      </c>
    </row>
    <row r="511" spans="1:1">
      <c r="A511" s="353">
        <v>46198</v>
      </c>
    </row>
    <row r="512" spans="1:1">
      <c r="A512" s="353">
        <v>46199</v>
      </c>
    </row>
    <row r="513" spans="1:1">
      <c r="A513" s="353">
        <v>46200</v>
      </c>
    </row>
    <row r="514" spans="1:1">
      <c r="A514" s="353">
        <v>46201</v>
      </c>
    </row>
    <row r="515" spans="1:1">
      <c r="A515" s="353">
        <v>46202</v>
      </c>
    </row>
    <row r="516" spans="1:1">
      <c r="A516" s="353">
        <v>46203</v>
      </c>
    </row>
    <row r="517" spans="1:1">
      <c r="A517" s="353">
        <v>46204</v>
      </c>
    </row>
    <row r="518" spans="1:1">
      <c r="A518" s="353">
        <v>46205</v>
      </c>
    </row>
    <row r="519" spans="1:1">
      <c r="A519" s="353">
        <v>46206</v>
      </c>
    </row>
    <row r="520" spans="1:1">
      <c r="A520" s="353">
        <v>46207</v>
      </c>
    </row>
    <row r="521" spans="1:1">
      <c r="A521" s="353">
        <v>46208</v>
      </c>
    </row>
    <row r="522" spans="1:1">
      <c r="A522" s="353">
        <v>46209</v>
      </c>
    </row>
    <row r="523" spans="1:1">
      <c r="A523" s="353">
        <v>46210</v>
      </c>
    </row>
    <row r="524" spans="1:1">
      <c r="A524" s="353">
        <v>46211</v>
      </c>
    </row>
    <row r="525" spans="1:1">
      <c r="A525" s="353">
        <v>46212</v>
      </c>
    </row>
    <row r="526" spans="1:1">
      <c r="A526" s="353">
        <v>46213</v>
      </c>
    </row>
    <row r="527" spans="1:1">
      <c r="A527" s="353">
        <v>46214</v>
      </c>
    </row>
    <row r="528" spans="1:1">
      <c r="A528" s="353">
        <v>46215</v>
      </c>
    </row>
    <row r="529" spans="1:1">
      <c r="A529" s="353">
        <v>46216</v>
      </c>
    </row>
    <row r="530" spans="1:1">
      <c r="A530" s="353">
        <v>46217</v>
      </c>
    </row>
    <row r="531" spans="1:1">
      <c r="A531" s="353">
        <v>46218</v>
      </c>
    </row>
    <row r="532" spans="1:1">
      <c r="A532" s="353">
        <v>46219</v>
      </c>
    </row>
    <row r="533" spans="1:1">
      <c r="A533" s="353">
        <v>46220</v>
      </c>
    </row>
    <row r="534" spans="1:1">
      <c r="A534" s="353">
        <v>46221</v>
      </c>
    </row>
    <row r="535" spans="1:1">
      <c r="A535" s="353">
        <v>46222</v>
      </c>
    </row>
    <row r="536" spans="1:1">
      <c r="A536" s="353">
        <v>46223</v>
      </c>
    </row>
    <row r="537" spans="1:1">
      <c r="A537" s="353">
        <v>46224</v>
      </c>
    </row>
    <row r="538" spans="1:1">
      <c r="A538" s="353">
        <v>46225</v>
      </c>
    </row>
    <row r="539" spans="1:1">
      <c r="A539" s="353">
        <v>46226</v>
      </c>
    </row>
    <row r="540" spans="1:1">
      <c r="A540" s="353">
        <v>46227</v>
      </c>
    </row>
    <row r="541" spans="1:1">
      <c r="A541" s="353">
        <v>46228</v>
      </c>
    </row>
    <row r="542" spans="1:1">
      <c r="A542" s="353">
        <v>46229</v>
      </c>
    </row>
    <row r="543" spans="1:1">
      <c r="A543" s="353">
        <v>46230</v>
      </c>
    </row>
    <row r="544" spans="1:1">
      <c r="A544" s="353">
        <v>46231</v>
      </c>
    </row>
    <row r="545" spans="1:1">
      <c r="A545" s="353">
        <v>46232</v>
      </c>
    </row>
    <row r="546" spans="1:1">
      <c r="A546" s="353">
        <v>46233</v>
      </c>
    </row>
    <row r="547" spans="1:1">
      <c r="A547" s="353">
        <v>46234</v>
      </c>
    </row>
    <row r="548" spans="1:1">
      <c r="A548" s="353">
        <v>46235</v>
      </c>
    </row>
    <row r="549" spans="1:1">
      <c r="A549" s="353">
        <v>46236</v>
      </c>
    </row>
    <row r="550" spans="1:1">
      <c r="A550" s="353">
        <v>46237</v>
      </c>
    </row>
    <row r="551" spans="1:1">
      <c r="A551" s="353">
        <v>46238</v>
      </c>
    </row>
    <row r="552" spans="1:1">
      <c r="A552" s="353">
        <v>46239</v>
      </c>
    </row>
    <row r="553" spans="1:1">
      <c r="A553" s="353">
        <v>46240</v>
      </c>
    </row>
    <row r="554" spans="1:1">
      <c r="A554" s="353">
        <v>46241</v>
      </c>
    </row>
    <row r="555" spans="1:1">
      <c r="A555" s="353">
        <v>46242</v>
      </c>
    </row>
    <row r="556" spans="1:1">
      <c r="A556" s="353">
        <v>46243</v>
      </c>
    </row>
    <row r="557" spans="1:1">
      <c r="A557" s="353">
        <v>46244</v>
      </c>
    </row>
    <row r="558" spans="1:1">
      <c r="A558" s="353">
        <v>46245</v>
      </c>
    </row>
    <row r="559" spans="1:1">
      <c r="A559" s="353">
        <v>46246</v>
      </c>
    </row>
    <row r="560" spans="1:1">
      <c r="A560" s="353">
        <v>46247</v>
      </c>
    </row>
    <row r="561" spans="1:1">
      <c r="A561" s="353">
        <v>46248</v>
      </c>
    </row>
    <row r="562" spans="1:1">
      <c r="A562" s="353">
        <v>46249</v>
      </c>
    </row>
    <row r="563" spans="1:1">
      <c r="A563" s="353">
        <v>46250</v>
      </c>
    </row>
    <row r="564" spans="1:1">
      <c r="A564" s="353">
        <v>46251</v>
      </c>
    </row>
    <row r="565" spans="1:1">
      <c r="A565" s="353">
        <v>46252</v>
      </c>
    </row>
    <row r="566" spans="1:1">
      <c r="A566" s="353">
        <v>46253</v>
      </c>
    </row>
    <row r="567" spans="1:1">
      <c r="A567" s="353">
        <v>46254</v>
      </c>
    </row>
    <row r="568" spans="1:1">
      <c r="A568" s="353">
        <v>46255</v>
      </c>
    </row>
    <row r="569" spans="1:1">
      <c r="A569" s="353">
        <v>46256</v>
      </c>
    </row>
    <row r="570" spans="1:1">
      <c r="A570" s="353">
        <v>46257</v>
      </c>
    </row>
    <row r="571" spans="1:1">
      <c r="A571" s="353">
        <v>46258</v>
      </c>
    </row>
    <row r="572" spans="1:1">
      <c r="A572" s="353">
        <v>46259</v>
      </c>
    </row>
    <row r="573" spans="1:1">
      <c r="A573" s="353">
        <v>46260</v>
      </c>
    </row>
    <row r="574" spans="1:1">
      <c r="A574" s="353">
        <v>46261</v>
      </c>
    </row>
    <row r="575" spans="1:1">
      <c r="A575" s="353">
        <v>46262</v>
      </c>
    </row>
    <row r="576" spans="1:1">
      <c r="A576" s="353">
        <v>46263</v>
      </c>
    </row>
    <row r="577" spans="1:1">
      <c r="A577" s="353">
        <v>46264</v>
      </c>
    </row>
    <row r="578" spans="1:1">
      <c r="A578" s="353">
        <v>46265</v>
      </c>
    </row>
    <row r="579" spans="1:1">
      <c r="A579" s="353">
        <v>46266</v>
      </c>
    </row>
    <row r="580" spans="1:1">
      <c r="A580" s="353">
        <v>46267</v>
      </c>
    </row>
    <row r="581" spans="1:1">
      <c r="A581" s="353">
        <v>46268</v>
      </c>
    </row>
    <row r="582" spans="1:1">
      <c r="A582" s="353">
        <v>46269</v>
      </c>
    </row>
    <row r="583" spans="1:1">
      <c r="A583" s="353">
        <v>46270</v>
      </c>
    </row>
    <row r="584" spans="1:1">
      <c r="A584" s="353">
        <v>46271</v>
      </c>
    </row>
    <row r="585" spans="1:1">
      <c r="A585" s="353">
        <v>46272</v>
      </c>
    </row>
    <row r="586" spans="1:1">
      <c r="A586" s="353">
        <v>46273</v>
      </c>
    </row>
    <row r="587" spans="1:1">
      <c r="A587" s="353">
        <v>46274</v>
      </c>
    </row>
    <row r="588" spans="1:1">
      <c r="A588" s="353">
        <v>46275</v>
      </c>
    </row>
    <row r="589" spans="1:1">
      <c r="A589" s="353">
        <v>46276</v>
      </c>
    </row>
    <row r="590" spans="1:1">
      <c r="A590" s="353">
        <v>46277</v>
      </c>
    </row>
    <row r="591" spans="1:1">
      <c r="A591" s="353">
        <v>46278</v>
      </c>
    </row>
    <row r="592" spans="1:1">
      <c r="A592" s="353">
        <v>46279</v>
      </c>
    </row>
    <row r="593" spans="1:1">
      <c r="A593" s="353">
        <v>46280</v>
      </c>
    </row>
    <row r="594" spans="1:1">
      <c r="A594" s="353">
        <v>46281</v>
      </c>
    </row>
    <row r="595" spans="1:1">
      <c r="A595" s="353">
        <v>46282</v>
      </c>
    </row>
    <row r="596" spans="1:1">
      <c r="A596" s="353">
        <v>46283</v>
      </c>
    </row>
    <row r="597" spans="1:1">
      <c r="A597" s="353">
        <v>46284</v>
      </c>
    </row>
    <row r="598" spans="1:1">
      <c r="A598" s="353">
        <v>46285</v>
      </c>
    </row>
    <row r="599" spans="1:1">
      <c r="A599" s="353">
        <v>46286</v>
      </c>
    </row>
    <row r="600" spans="1:1">
      <c r="A600" s="353">
        <v>46287</v>
      </c>
    </row>
    <row r="601" spans="1:1">
      <c r="A601" s="353">
        <v>46288</v>
      </c>
    </row>
    <row r="602" spans="1:1">
      <c r="A602" s="353">
        <v>46289</v>
      </c>
    </row>
    <row r="603" spans="1:1">
      <c r="A603" s="353">
        <v>46290</v>
      </c>
    </row>
    <row r="604" spans="1:1">
      <c r="A604" s="353">
        <v>46291</v>
      </c>
    </row>
    <row r="605" spans="1:1">
      <c r="A605" s="353">
        <v>46292</v>
      </c>
    </row>
    <row r="606" spans="1:1">
      <c r="A606" s="353">
        <v>46293</v>
      </c>
    </row>
    <row r="607" spans="1:1">
      <c r="A607" s="353">
        <v>46294</v>
      </c>
    </row>
    <row r="608" spans="1:1">
      <c r="A608" s="353">
        <v>46295</v>
      </c>
    </row>
    <row r="609" spans="1:1">
      <c r="A609" s="353">
        <v>46296</v>
      </c>
    </row>
    <row r="610" spans="1:1">
      <c r="A610" s="353">
        <v>46297</v>
      </c>
    </row>
    <row r="611" spans="1:1">
      <c r="A611" s="353">
        <v>46298</v>
      </c>
    </row>
    <row r="612" spans="1:1">
      <c r="A612" s="353">
        <v>46299</v>
      </c>
    </row>
    <row r="613" spans="1:1">
      <c r="A613" s="353">
        <v>46300</v>
      </c>
    </row>
    <row r="614" spans="1:1">
      <c r="A614" s="353">
        <v>46301</v>
      </c>
    </row>
    <row r="615" spans="1:1">
      <c r="A615" s="353">
        <v>46302</v>
      </c>
    </row>
    <row r="616" spans="1:1">
      <c r="A616" s="353">
        <v>46303</v>
      </c>
    </row>
    <row r="617" spans="1:1">
      <c r="A617" s="353">
        <v>46304</v>
      </c>
    </row>
    <row r="618" spans="1:1">
      <c r="A618" s="353">
        <v>46305</v>
      </c>
    </row>
    <row r="619" spans="1:1">
      <c r="A619" s="353">
        <v>46306</v>
      </c>
    </row>
    <row r="620" spans="1:1">
      <c r="A620" s="353">
        <v>46307</v>
      </c>
    </row>
    <row r="621" spans="1:1">
      <c r="A621" s="353">
        <v>46308</v>
      </c>
    </row>
    <row r="622" spans="1:1">
      <c r="A622" s="353">
        <v>46309</v>
      </c>
    </row>
    <row r="623" spans="1:1">
      <c r="A623" s="353">
        <v>46310</v>
      </c>
    </row>
    <row r="624" spans="1:1">
      <c r="A624" s="353">
        <v>46311</v>
      </c>
    </row>
    <row r="625" spans="1:1">
      <c r="A625" s="353">
        <v>46312</v>
      </c>
    </row>
    <row r="626" spans="1:1">
      <c r="A626" s="353">
        <v>46313</v>
      </c>
    </row>
    <row r="627" spans="1:1">
      <c r="A627" s="353">
        <v>46314</v>
      </c>
    </row>
    <row r="628" spans="1:1">
      <c r="A628" s="353">
        <v>46315</v>
      </c>
    </row>
    <row r="629" spans="1:1">
      <c r="A629" s="353">
        <v>46316</v>
      </c>
    </row>
    <row r="630" spans="1:1">
      <c r="A630" s="353">
        <v>46317</v>
      </c>
    </row>
    <row r="631" spans="1:1">
      <c r="A631" s="353">
        <v>46318</v>
      </c>
    </row>
    <row r="632" spans="1:1">
      <c r="A632" s="353">
        <v>46319</v>
      </c>
    </row>
    <row r="633" spans="1:1">
      <c r="A633" s="353">
        <v>46320</v>
      </c>
    </row>
    <row r="634" spans="1:1">
      <c r="A634" s="353">
        <v>46321</v>
      </c>
    </row>
    <row r="635" spans="1:1">
      <c r="A635" s="353">
        <v>46322</v>
      </c>
    </row>
    <row r="636" spans="1:1">
      <c r="A636" s="353">
        <v>46323</v>
      </c>
    </row>
    <row r="637" spans="1:1">
      <c r="A637" s="353">
        <v>46324</v>
      </c>
    </row>
    <row r="638" spans="1:1">
      <c r="A638" s="353">
        <v>46325</v>
      </c>
    </row>
    <row r="639" spans="1:1">
      <c r="A639" s="353">
        <v>46326</v>
      </c>
    </row>
    <row r="640" spans="1:1">
      <c r="A640" s="353">
        <v>46327</v>
      </c>
    </row>
    <row r="641" spans="1:1">
      <c r="A641" s="353">
        <v>46328</v>
      </c>
    </row>
    <row r="642" spans="1:1">
      <c r="A642" s="353">
        <v>46329</v>
      </c>
    </row>
    <row r="643" spans="1:1">
      <c r="A643" s="353">
        <v>46330</v>
      </c>
    </row>
    <row r="644" spans="1:1">
      <c r="A644" s="353">
        <v>46331</v>
      </c>
    </row>
    <row r="645" spans="1:1">
      <c r="A645" s="353">
        <v>46332</v>
      </c>
    </row>
    <row r="646" spans="1:1">
      <c r="A646" s="353">
        <v>46333</v>
      </c>
    </row>
    <row r="647" spans="1:1">
      <c r="A647" s="353">
        <v>46334</v>
      </c>
    </row>
    <row r="648" spans="1:1">
      <c r="A648" s="353">
        <v>46335</v>
      </c>
    </row>
    <row r="649" spans="1:1">
      <c r="A649" s="353">
        <v>46336</v>
      </c>
    </row>
    <row r="650" spans="1:1">
      <c r="A650" s="353">
        <v>46337</v>
      </c>
    </row>
    <row r="651" spans="1:1">
      <c r="A651" s="353">
        <v>46338</v>
      </c>
    </row>
    <row r="652" spans="1:1">
      <c r="A652" s="353">
        <v>46339</v>
      </c>
    </row>
    <row r="653" spans="1:1">
      <c r="A653" s="353">
        <v>46340</v>
      </c>
    </row>
    <row r="654" spans="1:1">
      <c r="A654" s="353">
        <v>46341</v>
      </c>
    </row>
    <row r="655" spans="1:1">
      <c r="A655" s="353">
        <v>46342</v>
      </c>
    </row>
    <row r="656" spans="1:1">
      <c r="A656" s="353">
        <v>46343</v>
      </c>
    </row>
    <row r="657" spans="1:1">
      <c r="A657" s="353">
        <v>46344</v>
      </c>
    </row>
    <row r="658" spans="1:1">
      <c r="A658" s="353">
        <v>46345</v>
      </c>
    </row>
    <row r="659" spans="1:1">
      <c r="A659" s="353">
        <v>46346</v>
      </c>
    </row>
    <row r="660" spans="1:1">
      <c r="A660" s="353">
        <v>46347</v>
      </c>
    </row>
    <row r="661" spans="1:1">
      <c r="A661" s="353">
        <v>46348</v>
      </c>
    </row>
    <row r="662" spans="1:1">
      <c r="A662" s="353">
        <v>46349</v>
      </c>
    </row>
    <row r="663" spans="1:1">
      <c r="A663" s="353">
        <v>46350</v>
      </c>
    </row>
    <row r="664" spans="1:1">
      <c r="A664" s="353">
        <v>46351</v>
      </c>
    </row>
    <row r="665" spans="1:1">
      <c r="A665" s="353">
        <v>46352</v>
      </c>
    </row>
    <row r="666" spans="1:1">
      <c r="A666" s="353">
        <v>46353</v>
      </c>
    </row>
    <row r="667" spans="1:1">
      <c r="A667" s="353">
        <v>46354</v>
      </c>
    </row>
    <row r="668" spans="1:1">
      <c r="A668" s="353">
        <v>46355</v>
      </c>
    </row>
    <row r="669" spans="1:1">
      <c r="A669" s="353">
        <v>46356</v>
      </c>
    </row>
    <row r="670" spans="1:1">
      <c r="A670" s="353">
        <v>46357</v>
      </c>
    </row>
    <row r="671" spans="1:1">
      <c r="A671" s="353">
        <v>46358</v>
      </c>
    </row>
    <row r="672" spans="1:1">
      <c r="A672" s="353">
        <v>46359</v>
      </c>
    </row>
    <row r="673" spans="1:1">
      <c r="A673" s="353">
        <v>46360</v>
      </c>
    </row>
    <row r="674" spans="1:1">
      <c r="A674" s="353">
        <v>46361</v>
      </c>
    </row>
    <row r="675" spans="1:1">
      <c r="A675" s="353">
        <v>46362</v>
      </c>
    </row>
    <row r="676" spans="1:1">
      <c r="A676" s="353">
        <v>46363</v>
      </c>
    </row>
    <row r="677" spans="1:1">
      <c r="A677" s="353">
        <v>46364</v>
      </c>
    </row>
    <row r="678" spans="1:1">
      <c r="A678" s="353">
        <v>46365</v>
      </c>
    </row>
    <row r="679" spans="1:1">
      <c r="A679" s="353">
        <v>46366</v>
      </c>
    </row>
    <row r="680" spans="1:1">
      <c r="A680" s="353">
        <v>46367</v>
      </c>
    </row>
    <row r="681" spans="1:1">
      <c r="A681" s="353">
        <v>46368</v>
      </c>
    </row>
    <row r="682" spans="1:1">
      <c r="A682" s="353">
        <v>46369</v>
      </c>
    </row>
    <row r="683" spans="1:1">
      <c r="A683" s="353">
        <v>46370</v>
      </c>
    </row>
    <row r="684" spans="1:1">
      <c r="A684" s="353">
        <v>46371</v>
      </c>
    </row>
    <row r="685" spans="1:1">
      <c r="A685" s="353">
        <v>46372</v>
      </c>
    </row>
    <row r="686" spans="1:1">
      <c r="A686" s="353">
        <v>46373</v>
      </c>
    </row>
    <row r="687" spans="1:1">
      <c r="A687" s="353">
        <v>46374</v>
      </c>
    </row>
    <row r="688" spans="1:1">
      <c r="A688" s="353">
        <v>46375</v>
      </c>
    </row>
    <row r="689" spans="1:1">
      <c r="A689" s="353">
        <v>46376</v>
      </c>
    </row>
    <row r="690" spans="1:1">
      <c r="A690" s="353">
        <v>46377</v>
      </c>
    </row>
    <row r="691" spans="1:1">
      <c r="A691" s="353">
        <v>46378</v>
      </c>
    </row>
    <row r="692" spans="1:1">
      <c r="A692" s="353">
        <v>46379</v>
      </c>
    </row>
    <row r="693" spans="1:1">
      <c r="A693" s="353">
        <v>46380</v>
      </c>
    </row>
    <row r="694" spans="1:1">
      <c r="A694" s="353">
        <v>46381</v>
      </c>
    </row>
    <row r="695" spans="1:1">
      <c r="A695" s="353">
        <v>46382</v>
      </c>
    </row>
    <row r="696" spans="1:1">
      <c r="A696" s="353">
        <v>46383</v>
      </c>
    </row>
    <row r="697" spans="1:1">
      <c r="A697" s="353">
        <v>46384</v>
      </c>
    </row>
    <row r="698" spans="1:1">
      <c r="A698" s="353">
        <v>46385</v>
      </c>
    </row>
    <row r="699" spans="1:1">
      <c r="A699" s="353">
        <v>46386</v>
      </c>
    </row>
    <row r="700" spans="1:1">
      <c r="A700" s="353">
        <v>46387</v>
      </c>
    </row>
    <row r="701" spans="1:1">
      <c r="A701" s="353">
        <v>46388</v>
      </c>
    </row>
    <row r="702" spans="1:1">
      <c r="A702" s="353">
        <v>46389</v>
      </c>
    </row>
    <row r="703" spans="1:1">
      <c r="A703" s="353">
        <v>46390</v>
      </c>
    </row>
    <row r="704" spans="1:1">
      <c r="A704" s="353">
        <v>46391</v>
      </c>
    </row>
    <row r="705" spans="1:1">
      <c r="A705" s="353">
        <v>46392</v>
      </c>
    </row>
    <row r="706" spans="1:1">
      <c r="A706" s="353">
        <v>46393</v>
      </c>
    </row>
    <row r="707" spans="1:1">
      <c r="A707" s="353">
        <v>46394</v>
      </c>
    </row>
    <row r="708" spans="1:1">
      <c r="A708" s="353">
        <v>46395</v>
      </c>
    </row>
    <row r="709" spans="1:1">
      <c r="A709" s="353">
        <v>46396</v>
      </c>
    </row>
    <row r="710" spans="1:1">
      <c r="A710" s="353">
        <v>46397</v>
      </c>
    </row>
    <row r="711" spans="1:1">
      <c r="A711" s="353">
        <v>46398</v>
      </c>
    </row>
    <row r="712" spans="1:1">
      <c r="A712" s="353">
        <v>46399</v>
      </c>
    </row>
    <row r="713" spans="1:1">
      <c r="A713" s="353">
        <v>46400</v>
      </c>
    </row>
    <row r="714" spans="1:1">
      <c r="A714" s="353">
        <v>46401</v>
      </c>
    </row>
    <row r="715" spans="1:1">
      <c r="A715" s="353">
        <v>46402</v>
      </c>
    </row>
    <row r="716" spans="1:1">
      <c r="A716" s="353">
        <v>46403</v>
      </c>
    </row>
    <row r="717" spans="1:1">
      <c r="A717" s="353">
        <v>46404</v>
      </c>
    </row>
    <row r="718" spans="1:1">
      <c r="A718" s="353">
        <v>46405</v>
      </c>
    </row>
    <row r="719" spans="1:1">
      <c r="A719" s="353">
        <v>46406</v>
      </c>
    </row>
    <row r="720" spans="1:1">
      <c r="A720" s="353">
        <v>46407</v>
      </c>
    </row>
    <row r="721" spans="1:1">
      <c r="A721" s="353">
        <v>46408</v>
      </c>
    </row>
    <row r="722" spans="1:1">
      <c r="A722" s="353">
        <v>46409</v>
      </c>
    </row>
    <row r="723" spans="1:1">
      <c r="A723" s="353">
        <v>46410</v>
      </c>
    </row>
    <row r="724" spans="1:1">
      <c r="A724" s="353">
        <v>46411</v>
      </c>
    </row>
    <row r="725" spans="1:1">
      <c r="A725" s="353">
        <v>46412</v>
      </c>
    </row>
    <row r="726" spans="1:1">
      <c r="A726" s="353">
        <v>46413</v>
      </c>
    </row>
    <row r="727" spans="1:1">
      <c r="A727" s="353">
        <v>46414</v>
      </c>
    </row>
    <row r="728" spans="1:1">
      <c r="A728" s="353">
        <v>46415</v>
      </c>
    </row>
    <row r="729" spans="1:1">
      <c r="A729" s="353">
        <v>46416</v>
      </c>
    </row>
    <row r="730" spans="1:1">
      <c r="A730" s="353">
        <v>46417</v>
      </c>
    </row>
    <row r="731" spans="1:1">
      <c r="A731" s="353">
        <v>46418</v>
      </c>
    </row>
    <row r="732" spans="1:1">
      <c r="A732" s="353">
        <v>46419</v>
      </c>
    </row>
    <row r="733" spans="1:1">
      <c r="A733" s="353">
        <v>46420</v>
      </c>
    </row>
    <row r="734" spans="1:1">
      <c r="A734" s="353">
        <v>46421</v>
      </c>
    </row>
    <row r="735" spans="1:1">
      <c r="A735" s="353">
        <v>46422</v>
      </c>
    </row>
    <row r="736" spans="1:1">
      <c r="A736" s="353">
        <v>46423</v>
      </c>
    </row>
    <row r="737" spans="1:1">
      <c r="A737" s="353">
        <v>46424</v>
      </c>
    </row>
    <row r="738" spans="1:1">
      <c r="A738" s="353">
        <v>46425</v>
      </c>
    </row>
    <row r="739" spans="1:1">
      <c r="A739" s="353">
        <v>46426</v>
      </c>
    </row>
    <row r="740" spans="1:1">
      <c r="A740" s="353">
        <v>46427</v>
      </c>
    </row>
    <row r="741" spans="1:1">
      <c r="A741" s="353">
        <v>46428</v>
      </c>
    </row>
    <row r="742" spans="1:1">
      <c r="A742" s="353">
        <v>46429</v>
      </c>
    </row>
    <row r="743" spans="1:1">
      <c r="A743" s="353">
        <v>46430</v>
      </c>
    </row>
    <row r="744" spans="1:1">
      <c r="A744" s="353">
        <v>46431</v>
      </c>
    </row>
    <row r="745" spans="1:1">
      <c r="A745" s="353">
        <v>46432</v>
      </c>
    </row>
    <row r="746" spans="1:1">
      <c r="A746" s="353">
        <v>46433</v>
      </c>
    </row>
    <row r="747" spans="1:1">
      <c r="A747" s="353">
        <v>46434</v>
      </c>
    </row>
    <row r="748" spans="1:1">
      <c r="A748" s="353">
        <v>46435</v>
      </c>
    </row>
    <row r="749" spans="1:1">
      <c r="A749" s="353">
        <v>46436</v>
      </c>
    </row>
    <row r="750" spans="1:1">
      <c r="A750" s="353">
        <v>46437</v>
      </c>
    </row>
    <row r="751" spans="1:1">
      <c r="A751" s="353">
        <v>46438</v>
      </c>
    </row>
    <row r="752" spans="1:1">
      <c r="A752" s="353">
        <v>46439</v>
      </c>
    </row>
    <row r="753" spans="1:1">
      <c r="A753" s="353">
        <v>46440</v>
      </c>
    </row>
    <row r="754" spans="1:1">
      <c r="A754" s="353">
        <v>46441</v>
      </c>
    </row>
    <row r="755" spans="1:1">
      <c r="A755" s="353">
        <v>46442</v>
      </c>
    </row>
    <row r="756" spans="1:1">
      <c r="A756" s="353">
        <v>46443</v>
      </c>
    </row>
    <row r="757" spans="1:1">
      <c r="A757" s="353">
        <v>46444</v>
      </c>
    </row>
    <row r="758" spans="1:1">
      <c r="A758" s="353">
        <v>46445</v>
      </c>
    </row>
    <row r="759" spans="1:1">
      <c r="A759" s="353">
        <v>46446</v>
      </c>
    </row>
    <row r="760" spans="1:1">
      <c r="A760" s="353">
        <v>46447</v>
      </c>
    </row>
    <row r="761" spans="1:1">
      <c r="A761" s="353">
        <v>46448</v>
      </c>
    </row>
    <row r="762" spans="1:1">
      <c r="A762" s="353">
        <v>46449</v>
      </c>
    </row>
    <row r="763" spans="1:1">
      <c r="A763" s="353">
        <v>46450</v>
      </c>
    </row>
    <row r="764" spans="1:1">
      <c r="A764" s="353">
        <v>46451</v>
      </c>
    </row>
    <row r="765" spans="1:1">
      <c r="A765" s="353">
        <v>46452</v>
      </c>
    </row>
    <row r="766" spans="1:1">
      <c r="A766" s="353">
        <v>46453</v>
      </c>
    </row>
    <row r="767" spans="1:1">
      <c r="A767" s="353">
        <v>46454</v>
      </c>
    </row>
    <row r="768" spans="1:1">
      <c r="A768" s="353">
        <v>46455</v>
      </c>
    </row>
    <row r="769" spans="1:1">
      <c r="A769" s="353">
        <v>46456</v>
      </c>
    </row>
    <row r="770" spans="1:1">
      <c r="A770" s="353">
        <v>46457</v>
      </c>
    </row>
    <row r="771" spans="1:1">
      <c r="A771" s="353">
        <v>46458</v>
      </c>
    </row>
    <row r="772" spans="1:1">
      <c r="A772" s="353">
        <v>46459</v>
      </c>
    </row>
    <row r="773" spans="1:1">
      <c r="A773" s="353">
        <v>46460</v>
      </c>
    </row>
    <row r="774" spans="1:1">
      <c r="A774" s="353">
        <v>46461</v>
      </c>
    </row>
    <row r="775" spans="1:1">
      <c r="A775" s="353">
        <v>46462</v>
      </c>
    </row>
    <row r="776" spans="1:1">
      <c r="A776" s="353">
        <v>46463</v>
      </c>
    </row>
    <row r="777" spans="1:1">
      <c r="A777" s="353">
        <v>46464</v>
      </c>
    </row>
    <row r="778" spans="1:1">
      <c r="A778" s="353">
        <v>46465</v>
      </c>
    </row>
    <row r="779" spans="1:1">
      <c r="A779" s="353">
        <v>46466</v>
      </c>
    </row>
    <row r="780" spans="1:1">
      <c r="A780" s="353">
        <v>46467</v>
      </c>
    </row>
    <row r="781" spans="1:1">
      <c r="A781" s="353">
        <v>46468</v>
      </c>
    </row>
    <row r="782" spans="1:1">
      <c r="A782" s="353">
        <v>46469</v>
      </c>
    </row>
    <row r="783" spans="1:1">
      <c r="A783" s="353">
        <v>46470</v>
      </c>
    </row>
    <row r="784" spans="1:1">
      <c r="A784" s="353">
        <v>46471</v>
      </c>
    </row>
    <row r="785" spans="1:1">
      <c r="A785" s="353">
        <v>46472</v>
      </c>
    </row>
    <row r="786" spans="1:1">
      <c r="A786" s="353">
        <v>46473</v>
      </c>
    </row>
    <row r="787" spans="1:1">
      <c r="A787" s="353">
        <v>46474</v>
      </c>
    </row>
    <row r="788" spans="1:1">
      <c r="A788" s="353">
        <v>46475</v>
      </c>
    </row>
    <row r="789" spans="1:1">
      <c r="A789" s="353">
        <v>46476</v>
      </c>
    </row>
    <row r="790" spans="1:1">
      <c r="A790" s="353">
        <v>46477</v>
      </c>
    </row>
    <row r="791" spans="1:1">
      <c r="A791" s="353">
        <v>46478</v>
      </c>
    </row>
    <row r="792" spans="1:1">
      <c r="A792" s="353">
        <v>46479</v>
      </c>
    </row>
    <row r="793" spans="1:1">
      <c r="A793" s="353">
        <v>46480</v>
      </c>
    </row>
    <row r="794" spans="1:1">
      <c r="A794" s="353">
        <v>46481</v>
      </c>
    </row>
    <row r="795" spans="1:1">
      <c r="A795" s="353">
        <v>46482</v>
      </c>
    </row>
    <row r="796" spans="1:1">
      <c r="A796" s="353">
        <v>46483</v>
      </c>
    </row>
    <row r="797" spans="1:1">
      <c r="A797" s="353">
        <v>46484</v>
      </c>
    </row>
    <row r="798" spans="1:1">
      <c r="A798" s="353">
        <v>46485</v>
      </c>
    </row>
    <row r="799" spans="1:1">
      <c r="A799" s="353">
        <v>46486</v>
      </c>
    </row>
    <row r="800" spans="1:1">
      <c r="A800" s="353">
        <v>46487</v>
      </c>
    </row>
    <row r="801" spans="1:1">
      <c r="A801" s="353">
        <v>46488</v>
      </c>
    </row>
    <row r="802" spans="1:1">
      <c r="A802" s="353">
        <v>46489</v>
      </c>
    </row>
    <row r="803" spans="1:1">
      <c r="A803" s="353">
        <v>46490</v>
      </c>
    </row>
    <row r="804" spans="1:1">
      <c r="A804" s="353">
        <v>46491</v>
      </c>
    </row>
    <row r="805" spans="1:1">
      <c r="A805" s="353">
        <v>46492</v>
      </c>
    </row>
    <row r="806" spans="1:1">
      <c r="A806" s="353">
        <v>46493</v>
      </c>
    </row>
    <row r="807" spans="1:1">
      <c r="A807" s="353">
        <v>46494</v>
      </c>
    </row>
    <row r="808" spans="1:1">
      <c r="A808" s="353">
        <v>46495</v>
      </c>
    </row>
    <row r="809" spans="1:1">
      <c r="A809" s="353">
        <v>46496</v>
      </c>
    </row>
    <row r="810" spans="1:1">
      <c r="A810" s="353">
        <v>46497</v>
      </c>
    </row>
    <row r="811" spans="1:1">
      <c r="A811" s="353">
        <v>46498</v>
      </c>
    </row>
    <row r="812" spans="1:1">
      <c r="A812" s="353">
        <v>46499</v>
      </c>
    </row>
    <row r="813" spans="1:1">
      <c r="A813" s="353">
        <v>46500</v>
      </c>
    </row>
    <row r="814" spans="1:1">
      <c r="A814" s="353">
        <v>46501</v>
      </c>
    </row>
    <row r="815" spans="1:1">
      <c r="A815" s="353">
        <v>46502</v>
      </c>
    </row>
    <row r="816" spans="1:1">
      <c r="A816" s="353">
        <v>46503</v>
      </c>
    </row>
    <row r="817" spans="1:1">
      <c r="A817" s="353">
        <v>46504</v>
      </c>
    </row>
    <row r="818" spans="1:1">
      <c r="A818" s="353">
        <v>46505</v>
      </c>
    </row>
    <row r="819" spans="1:1">
      <c r="A819" s="353">
        <v>46506</v>
      </c>
    </row>
    <row r="820" spans="1:1">
      <c r="A820" s="353">
        <v>46507</v>
      </c>
    </row>
    <row r="821" spans="1:1">
      <c r="A821" s="353">
        <v>46508</v>
      </c>
    </row>
    <row r="822" spans="1:1">
      <c r="A822" s="353">
        <v>46509</v>
      </c>
    </row>
    <row r="823" spans="1:1">
      <c r="A823" s="353">
        <v>46510</v>
      </c>
    </row>
    <row r="824" spans="1:1">
      <c r="A824" s="353">
        <v>46511</v>
      </c>
    </row>
    <row r="825" spans="1:1">
      <c r="A825" s="353">
        <v>46512</v>
      </c>
    </row>
    <row r="826" spans="1:1">
      <c r="A826" s="353">
        <v>46513</v>
      </c>
    </row>
    <row r="827" spans="1:1">
      <c r="A827" s="353">
        <v>46514</v>
      </c>
    </row>
    <row r="828" spans="1:1">
      <c r="A828" s="353">
        <v>46515</v>
      </c>
    </row>
    <row r="829" spans="1:1">
      <c r="A829" s="353">
        <v>46516</v>
      </c>
    </row>
    <row r="830" spans="1:1">
      <c r="A830" s="353">
        <v>46517</v>
      </c>
    </row>
    <row r="831" spans="1:1">
      <c r="A831" s="353">
        <v>46518</v>
      </c>
    </row>
    <row r="832" spans="1:1">
      <c r="A832" s="353">
        <v>46519</v>
      </c>
    </row>
    <row r="833" spans="1:1">
      <c r="A833" s="353">
        <v>46520</v>
      </c>
    </row>
    <row r="834" spans="1:1">
      <c r="A834" s="353">
        <v>46521</v>
      </c>
    </row>
    <row r="835" spans="1:1">
      <c r="A835" s="353">
        <v>46522</v>
      </c>
    </row>
    <row r="836" spans="1:1">
      <c r="A836" s="353">
        <v>46523</v>
      </c>
    </row>
    <row r="837" spans="1:1">
      <c r="A837" s="353">
        <v>46524</v>
      </c>
    </row>
    <row r="838" spans="1:1">
      <c r="A838" s="353">
        <v>46525</v>
      </c>
    </row>
    <row r="839" spans="1:1">
      <c r="A839" s="353">
        <v>46526</v>
      </c>
    </row>
    <row r="840" spans="1:1">
      <c r="A840" s="353">
        <v>46527</v>
      </c>
    </row>
    <row r="841" spans="1:1">
      <c r="A841" s="353">
        <v>46528</v>
      </c>
    </row>
    <row r="842" spans="1:1">
      <c r="A842" s="353">
        <v>46529</v>
      </c>
    </row>
    <row r="843" spans="1:1">
      <c r="A843" s="353">
        <v>46530</v>
      </c>
    </row>
    <row r="844" spans="1:1">
      <c r="A844" s="353">
        <v>46531</v>
      </c>
    </row>
    <row r="845" spans="1:1">
      <c r="A845" s="353">
        <v>46532</v>
      </c>
    </row>
    <row r="846" spans="1:1">
      <c r="A846" s="353">
        <v>46533</v>
      </c>
    </row>
    <row r="847" spans="1:1">
      <c r="A847" s="353">
        <v>46534</v>
      </c>
    </row>
    <row r="848" spans="1:1">
      <c r="A848" s="353">
        <v>46535</v>
      </c>
    </row>
    <row r="849" spans="1:1">
      <c r="A849" s="353">
        <v>46536</v>
      </c>
    </row>
    <row r="850" spans="1:1">
      <c r="A850" s="353">
        <v>46537</v>
      </c>
    </row>
    <row r="851" spans="1:1">
      <c r="A851" s="353">
        <v>46538</v>
      </c>
    </row>
    <row r="852" spans="1:1">
      <c r="A852" s="353">
        <v>46539</v>
      </c>
    </row>
    <row r="853" spans="1:1">
      <c r="A853" s="353">
        <v>46540</v>
      </c>
    </row>
    <row r="854" spans="1:1">
      <c r="A854" s="353">
        <v>46541</v>
      </c>
    </row>
    <row r="855" spans="1:1">
      <c r="A855" s="353">
        <v>46542</v>
      </c>
    </row>
    <row r="856" spans="1:1">
      <c r="A856" s="353">
        <v>46543</v>
      </c>
    </row>
    <row r="857" spans="1:1">
      <c r="A857" s="353">
        <v>46544</v>
      </c>
    </row>
    <row r="858" spans="1:1">
      <c r="A858" s="353">
        <v>46545</v>
      </c>
    </row>
    <row r="859" spans="1:1">
      <c r="A859" s="353">
        <v>46546</v>
      </c>
    </row>
    <row r="860" spans="1:1">
      <c r="A860" s="353">
        <v>46547</v>
      </c>
    </row>
    <row r="861" spans="1:1">
      <c r="A861" s="353">
        <v>46548</v>
      </c>
    </row>
    <row r="862" spans="1:1">
      <c r="A862" s="353">
        <v>46549</v>
      </c>
    </row>
    <row r="863" spans="1:1">
      <c r="A863" s="353">
        <v>46550</v>
      </c>
    </row>
    <row r="864" spans="1:1">
      <c r="A864" s="353">
        <v>46551</v>
      </c>
    </row>
    <row r="865" spans="1:1">
      <c r="A865" s="353">
        <v>46552</v>
      </c>
    </row>
    <row r="866" spans="1:1">
      <c r="A866" s="353">
        <v>46553</v>
      </c>
    </row>
    <row r="867" spans="1:1">
      <c r="A867" s="353">
        <v>46554</v>
      </c>
    </row>
    <row r="868" spans="1:1">
      <c r="A868" s="353">
        <v>46555</v>
      </c>
    </row>
    <row r="869" spans="1:1">
      <c r="A869" s="353">
        <v>46556</v>
      </c>
    </row>
    <row r="870" spans="1:1">
      <c r="A870" s="353">
        <v>46557</v>
      </c>
    </row>
    <row r="871" spans="1:1">
      <c r="A871" s="353">
        <v>46558</v>
      </c>
    </row>
    <row r="872" spans="1:1">
      <c r="A872" s="353">
        <v>46559</v>
      </c>
    </row>
    <row r="873" spans="1:1">
      <c r="A873" s="353">
        <v>46560</v>
      </c>
    </row>
    <row r="874" spans="1:1">
      <c r="A874" s="353">
        <v>46561</v>
      </c>
    </row>
    <row r="875" spans="1:1">
      <c r="A875" s="353">
        <v>46562</v>
      </c>
    </row>
    <row r="876" spans="1:1">
      <c r="A876" s="353">
        <v>46563</v>
      </c>
    </row>
    <row r="877" spans="1:1">
      <c r="A877" s="353">
        <v>46564</v>
      </c>
    </row>
    <row r="878" spans="1:1">
      <c r="A878" s="353">
        <v>46565</v>
      </c>
    </row>
    <row r="879" spans="1:1">
      <c r="A879" s="353">
        <v>46566</v>
      </c>
    </row>
    <row r="880" spans="1:1">
      <c r="A880" s="353">
        <v>46567</v>
      </c>
    </row>
    <row r="881" spans="1:1">
      <c r="A881" s="353">
        <v>46568</v>
      </c>
    </row>
    <row r="882" spans="1:1">
      <c r="A882" s="353">
        <v>46569</v>
      </c>
    </row>
    <row r="883" spans="1:1">
      <c r="A883" s="353">
        <v>46570</v>
      </c>
    </row>
    <row r="884" spans="1:1">
      <c r="A884" s="353">
        <v>46571</v>
      </c>
    </row>
    <row r="885" spans="1:1">
      <c r="A885" s="353">
        <v>46572</v>
      </c>
    </row>
    <row r="886" spans="1:1">
      <c r="A886" s="353">
        <v>46573</v>
      </c>
    </row>
    <row r="887" spans="1:1">
      <c r="A887" s="353">
        <v>46574</v>
      </c>
    </row>
    <row r="888" spans="1:1">
      <c r="A888" s="353">
        <v>46575</v>
      </c>
    </row>
    <row r="889" spans="1:1">
      <c r="A889" s="353">
        <v>46576</v>
      </c>
    </row>
    <row r="890" spans="1:1">
      <c r="A890" s="353">
        <v>46577</v>
      </c>
    </row>
    <row r="891" spans="1:1">
      <c r="A891" s="353">
        <v>46578</v>
      </c>
    </row>
    <row r="892" spans="1:1">
      <c r="A892" s="353">
        <v>46579</v>
      </c>
    </row>
    <row r="893" spans="1:1">
      <c r="A893" s="353">
        <v>46580</v>
      </c>
    </row>
    <row r="894" spans="1:1">
      <c r="A894" s="353">
        <v>46581</v>
      </c>
    </row>
    <row r="895" spans="1:1">
      <c r="A895" s="353">
        <v>46582</v>
      </c>
    </row>
    <row r="896" spans="1:1">
      <c r="A896" s="353">
        <v>46583</v>
      </c>
    </row>
    <row r="897" spans="1:1">
      <c r="A897" s="353">
        <v>46584</v>
      </c>
    </row>
    <row r="898" spans="1:1">
      <c r="A898" s="353">
        <v>46585</v>
      </c>
    </row>
    <row r="899" spans="1:1">
      <c r="A899" s="353">
        <v>46586</v>
      </c>
    </row>
    <row r="900" spans="1:1">
      <c r="A900" s="353">
        <v>46587</v>
      </c>
    </row>
    <row r="901" spans="1:1">
      <c r="A901" s="353">
        <v>46588</v>
      </c>
    </row>
    <row r="902" spans="1:1">
      <c r="A902" s="353">
        <v>46589</v>
      </c>
    </row>
    <row r="903" spans="1:1">
      <c r="A903" s="353">
        <v>46590</v>
      </c>
    </row>
    <row r="904" spans="1:1">
      <c r="A904" s="353">
        <v>46591</v>
      </c>
    </row>
    <row r="905" spans="1:1">
      <c r="A905" s="353">
        <v>46592</v>
      </c>
    </row>
    <row r="906" spans="1:1">
      <c r="A906" s="353">
        <v>46593</v>
      </c>
    </row>
    <row r="907" spans="1:1">
      <c r="A907" s="353">
        <v>46594</v>
      </c>
    </row>
    <row r="908" spans="1:1">
      <c r="A908" s="353">
        <v>46595</v>
      </c>
    </row>
    <row r="909" spans="1:1">
      <c r="A909" s="353">
        <v>46596</v>
      </c>
    </row>
    <row r="910" spans="1:1">
      <c r="A910" s="353">
        <v>46597</v>
      </c>
    </row>
    <row r="911" spans="1:1">
      <c r="A911" s="353">
        <v>46598</v>
      </c>
    </row>
    <row r="912" spans="1:1">
      <c r="A912" s="353">
        <v>46599</v>
      </c>
    </row>
    <row r="913" spans="1:1">
      <c r="A913" s="353">
        <v>46600</v>
      </c>
    </row>
    <row r="914" spans="1:1">
      <c r="A914" s="353">
        <v>46601</v>
      </c>
    </row>
    <row r="915" spans="1:1">
      <c r="A915" s="353">
        <v>46602</v>
      </c>
    </row>
    <row r="916" spans="1:1">
      <c r="A916" s="353">
        <v>46603</v>
      </c>
    </row>
    <row r="917" spans="1:1">
      <c r="A917" s="353">
        <v>46604</v>
      </c>
    </row>
    <row r="918" spans="1:1">
      <c r="A918" s="353">
        <v>46605</v>
      </c>
    </row>
    <row r="919" spans="1:1">
      <c r="A919" s="353">
        <v>46606</v>
      </c>
    </row>
    <row r="920" spans="1:1">
      <c r="A920" s="353">
        <v>46607</v>
      </c>
    </row>
    <row r="921" spans="1:1">
      <c r="A921" s="353">
        <v>46608</v>
      </c>
    </row>
    <row r="922" spans="1:1">
      <c r="A922" s="353">
        <v>46609</v>
      </c>
    </row>
    <row r="923" spans="1:1">
      <c r="A923" s="353">
        <v>46610</v>
      </c>
    </row>
    <row r="924" spans="1:1">
      <c r="A924" s="353">
        <v>46611</v>
      </c>
    </row>
    <row r="925" spans="1:1">
      <c r="A925" s="353">
        <v>46612</v>
      </c>
    </row>
    <row r="926" spans="1:1">
      <c r="A926" s="353">
        <v>46613</v>
      </c>
    </row>
    <row r="927" spans="1:1">
      <c r="A927" s="353">
        <v>46614</v>
      </c>
    </row>
    <row r="928" spans="1:1">
      <c r="A928" s="353">
        <v>46615</v>
      </c>
    </row>
    <row r="929" spans="1:1">
      <c r="A929" s="353">
        <v>46616</v>
      </c>
    </row>
    <row r="930" spans="1:1">
      <c r="A930" s="353">
        <v>46617</v>
      </c>
    </row>
    <row r="931" spans="1:1">
      <c r="A931" s="353">
        <v>46618</v>
      </c>
    </row>
    <row r="932" spans="1:1">
      <c r="A932" s="353">
        <v>46619</v>
      </c>
    </row>
    <row r="933" spans="1:1">
      <c r="A933" s="353">
        <v>46620</v>
      </c>
    </row>
    <row r="934" spans="1:1">
      <c r="A934" s="353">
        <v>46621</v>
      </c>
    </row>
    <row r="935" spans="1:1">
      <c r="A935" s="353">
        <v>46622</v>
      </c>
    </row>
    <row r="936" spans="1:1">
      <c r="A936" s="353">
        <v>46623</v>
      </c>
    </row>
    <row r="937" spans="1:1">
      <c r="A937" s="353">
        <v>46624</v>
      </c>
    </row>
    <row r="938" spans="1:1">
      <c r="A938" s="353">
        <v>46625</v>
      </c>
    </row>
    <row r="939" spans="1:1">
      <c r="A939" s="353">
        <v>46626</v>
      </c>
    </row>
    <row r="940" spans="1:1">
      <c r="A940" s="353">
        <v>46627</v>
      </c>
    </row>
    <row r="941" spans="1:1">
      <c r="A941" s="353">
        <v>46628</v>
      </c>
    </row>
    <row r="942" spans="1:1">
      <c r="A942" s="353">
        <v>46629</v>
      </c>
    </row>
    <row r="943" spans="1:1">
      <c r="A943" s="353">
        <v>46630</v>
      </c>
    </row>
    <row r="944" spans="1:1">
      <c r="A944" s="353">
        <v>46631</v>
      </c>
    </row>
    <row r="945" spans="1:1">
      <c r="A945" s="353">
        <v>46632</v>
      </c>
    </row>
    <row r="946" spans="1:1">
      <c r="A946" s="353">
        <v>46633</v>
      </c>
    </row>
    <row r="947" spans="1:1">
      <c r="A947" s="353">
        <v>46634</v>
      </c>
    </row>
    <row r="948" spans="1:1">
      <c r="A948" s="353">
        <v>46635</v>
      </c>
    </row>
    <row r="949" spans="1:1">
      <c r="A949" s="353">
        <v>46636</v>
      </c>
    </row>
    <row r="950" spans="1:1">
      <c r="A950" s="353">
        <v>46637</v>
      </c>
    </row>
    <row r="951" spans="1:1">
      <c r="A951" s="353">
        <v>46638</v>
      </c>
    </row>
    <row r="952" spans="1:1">
      <c r="A952" s="353">
        <v>46639</v>
      </c>
    </row>
    <row r="953" spans="1:1">
      <c r="A953" s="353">
        <v>46640</v>
      </c>
    </row>
    <row r="954" spans="1:1">
      <c r="A954" s="353">
        <v>46641</v>
      </c>
    </row>
    <row r="955" spans="1:1">
      <c r="A955" s="353">
        <v>46642</v>
      </c>
    </row>
    <row r="956" spans="1:1">
      <c r="A956" s="353">
        <v>46643</v>
      </c>
    </row>
    <row r="957" spans="1:1">
      <c r="A957" s="353">
        <v>46644</v>
      </c>
    </row>
    <row r="958" spans="1:1">
      <c r="A958" s="353">
        <v>46645</v>
      </c>
    </row>
    <row r="959" spans="1:1">
      <c r="A959" s="353">
        <v>46646</v>
      </c>
    </row>
    <row r="960" spans="1:1">
      <c r="A960" s="353">
        <v>46647</v>
      </c>
    </row>
    <row r="961" spans="1:1">
      <c r="A961" s="353">
        <v>46648</v>
      </c>
    </row>
    <row r="962" spans="1:1">
      <c r="A962" s="353">
        <v>46649</v>
      </c>
    </row>
    <row r="963" spans="1:1">
      <c r="A963" s="353">
        <v>46650</v>
      </c>
    </row>
    <row r="964" spans="1:1">
      <c r="A964" s="353">
        <v>46651</v>
      </c>
    </row>
    <row r="965" spans="1:1">
      <c r="A965" s="353">
        <v>46652</v>
      </c>
    </row>
    <row r="966" spans="1:1">
      <c r="A966" s="353">
        <v>46653</v>
      </c>
    </row>
    <row r="967" spans="1:1">
      <c r="A967" s="353">
        <v>46654</v>
      </c>
    </row>
    <row r="968" spans="1:1">
      <c r="A968" s="353">
        <v>46655</v>
      </c>
    </row>
    <row r="969" spans="1:1">
      <c r="A969" s="353">
        <v>46656</v>
      </c>
    </row>
    <row r="970" spans="1:1">
      <c r="A970" s="353">
        <v>46657</v>
      </c>
    </row>
    <row r="971" spans="1:1">
      <c r="A971" s="353">
        <v>46658</v>
      </c>
    </row>
    <row r="972" spans="1:1">
      <c r="A972" s="353">
        <v>46659</v>
      </c>
    </row>
    <row r="973" spans="1:1">
      <c r="A973" s="353">
        <v>46660</v>
      </c>
    </row>
    <row r="974" spans="1:1">
      <c r="A974" s="353">
        <v>46661</v>
      </c>
    </row>
    <row r="975" spans="1:1">
      <c r="A975" s="353">
        <v>46662</v>
      </c>
    </row>
    <row r="976" spans="1:1">
      <c r="A976" s="353">
        <v>46663</v>
      </c>
    </row>
    <row r="977" spans="1:1">
      <c r="A977" s="353">
        <v>46664</v>
      </c>
    </row>
    <row r="978" spans="1:1">
      <c r="A978" s="353">
        <v>46665</v>
      </c>
    </row>
    <row r="979" spans="1:1">
      <c r="A979" s="353">
        <v>46666</v>
      </c>
    </row>
    <row r="980" spans="1:1">
      <c r="A980" s="353">
        <v>46667</v>
      </c>
    </row>
    <row r="981" spans="1:1">
      <c r="A981" s="353">
        <v>46668</v>
      </c>
    </row>
    <row r="982" spans="1:1">
      <c r="A982" s="353">
        <v>46669</v>
      </c>
    </row>
    <row r="983" spans="1:1">
      <c r="A983" s="353">
        <v>46670</v>
      </c>
    </row>
    <row r="984" spans="1:1">
      <c r="A984" s="353">
        <v>46671</v>
      </c>
    </row>
    <row r="985" spans="1:1">
      <c r="A985" s="353">
        <v>46672</v>
      </c>
    </row>
    <row r="986" spans="1:1">
      <c r="A986" s="353">
        <v>46673</v>
      </c>
    </row>
    <row r="987" spans="1:1">
      <c r="A987" s="353">
        <v>46674</v>
      </c>
    </row>
    <row r="988" spans="1:1">
      <c r="A988" s="353">
        <v>46675</v>
      </c>
    </row>
    <row r="989" spans="1:1">
      <c r="A989" s="353">
        <v>46676</v>
      </c>
    </row>
    <row r="990" spans="1:1">
      <c r="A990" s="353">
        <v>46677</v>
      </c>
    </row>
    <row r="991" spans="1:1">
      <c r="A991" s="353">
        <v>46678</v>
      </c>
    </row>
    <row r="992" spans="1:1">
      <c r="A992" s="353">
        <v>46679</v>
      </c>
    </row>
    <row r="993" spans="1:1">
      <c r="A993" s="353">
        <v>46680</v>
      </c>
    </row>
    <row r="994" spans="1:1">
      <c r="A994" s="353">
        <v>46681</v>
      </c>
    </row>
    <row r="995" spans="1:1">
      <c r="A995" s="353">
        <v>46682</v>
      </c>
    </row>
    <row r="996" spans="1:1">
      <c r="A996" s="353">
        <v>46683</v>
      </c>
    </row>
    <row r="997" spans="1:1">
      <c r="A997" s="353">
        <v>46684</v>
      </c>
    </row>
    <row r="998" spans="1:1">
      <c r="A998" s="353">
        <v>46685</v>
      </c>
    </row>
    <row r="999" spans="1:1">
      <c r="A999" s="353">
        <v>46686</v>
      </c>
    </row>
    <row r="1000" spans="1:1">
      <c r="A1000" s="353">
        <v>46687</v>
      </c>
    </row>
    <row r="1001" spans="1:1">
      <c r="A1001" s="353">
        <v>46688</v>
      </c>
    </row>
    <row r="1002" spans="1:1">
      <c r="A1002" s="353">
        <v>46689</v>
      </c>
    </row>
    <row r="1003" spans="1:1">
      <c r="A1003" s="353">
        <v>46690</v>
      </c>
    </row>
    <row r="1004" spans="1:1">
      <c r="A1004" s="353">
        <v>46691</v>
      </c>
    </row>
    <row r="1005" spans="1:1">
      <c r="A1005" s="353">
        <v>46692</v>
      </c>
    </row>
    <row r="1006" spans="1:1">
      <c r="A1006" s="353">
        <v>46693</v>
      </c>
    </row>
    <row r="1007" spans="1:1">
      <c r="A1007" s="353">
        <v>46694</v>
      </c>
    </row>
    <row r="1008" spans="1:1">
      <c r="A1008" s="353">
        <v>46695</v>
      </c>
    </row>
    <row r="1009" spans="1:1">
      <c r="A1009" s="353">
        <v>46696</v>
      </c>
    </row>
    <row r="1010" spans="1:1">
      <c r="A1010" s="353">
        <v>46697</v>
      </c>
    </row>
    <row r="1011" spans="1:1">
      <c r="A1011" s="353">
        <v>46698</v>
      </c>
    </row>
    <row r="1012" spans="1:1">
      <c r="A1012" s="353">
        <v>46699</v>
      </c>
    </row>
    <row r="1013" spans="1:1">
      <c r="A1013" s="353">
        <v>46700</v>
      </c>
    </row>
    <row r="1014" spans="1:1">
      <c r="A1014" s="353">
        <v>46701</v>
      </c>
    </row>
    <row r="1015" spans="1:1">
      <c r="A1015" s="353">
        <v>46702</v>
      </c>
    </row>
    <row r="1016" spans="1:1">
      <c r="A1016" s="353">
        <v>46703</v>
      </c>
    </row>
    <row r="1017" spans="1:1">
      <c r="A1017" s="353">
        <v>46704</v>
      </c>
    </row>
    <row r="1018" spans="1:1">
      <c r="A1018" s="353">
        <v>46705</v>
      </c>
    </row>
    <row r="1019" spans="1:1">
      <c r="A1019" s="353">
        <v>46706</v>
      </c>
    </row>
    <row r="1020" spans="1:1">
      <c r="A1020" s="353">
        <v>46707</v>
      </c>
    </row>
    <row r="1021" spans="1:1">
      <c r="A1021" s="353">
        <v>46708</v>
      </c>
    </row>
    <row r="1022" spans="1:1">
      <c r="A1022" s="353">
        <v>46709</v>
      </c>
    </row>
    <row r="1023" spans="1:1">
      <c r="A1023" s="353">
        <v>46710</v>
      </c>
    </row>
    <row r="1024" spans="1:1">
      <c r="A1024" s="353">
        <v>46711</v>
      </c>
    </row>
    <row r="1025" spans="1:1">
      <c r="A1025" s="353">
        <v>46712</v>
      </c>
    </row>
    <row r="1026" spans="1:1">
      <c r="A1026" s="353">
        <v>46713</v>
      </c>
    </row>
    <row r="1027" spans="1:1">
      <c r="A1027" s="353">
        <v>46714</v>
      </c>
    </row>
    <row r="1028" spans="1:1">
      <c r="A1028" s="353">
        <v>46715</v>
      </c>
    </row>
    <row r="1029" spans="1:1">
      <c r="A1029" s="353">
        <v>46716</v>
      </c>
    </row>
    <row r="1030" spans="1:1">
      <c r="A1030" s="353">
        <v>46717</v>
      </c>
    </row>
    <row r="1031" spans="1:1">
      <c r="A1031" s="353">
        <v>46718</v>
      </c>
    </row>
    <row r="1032" spans="1:1">
      <c r="A1032" s="353">
        <v>46719</v>
      </c>
    </row>
    <row r="1033" spans="1:1">
      <c r="A1033" s="353">
        <v>46720</v>
      </c>
    </row>
    <row r="1034" spans="1:1">
      <c r="A1034" s="353">
        <v>46721</v>
      </c>
    </row>
    <row r="1035" spans="1:1">
      <c r="A1035" s="353">
        <v>46722</v>
      </c>
    </row>
    <row r="1036" spans="1:1">
      <c r="A1036" s="353">
        <v>46723</v>
      </c>
    </row>
    <row r="1037" spans="1:1">
      <c r="A1037" s="353">
        <v>46724</v>
      </c>
    </row>
    <row r="1038" spans="1:1">
      <c r="A1038" s="353">
        <v>46725</v>
      </c>
    </row>
    <row r="1039" spans="1:1">
      <c r="A1039" s="353">
        <v>46726</v>
      </c>
    </row>
    <row r="1040" spans="1:1">
      <c r="A1040" s="353">
        <v>46727</v>
      </c>
    </row>
    <row r="1041" spans="1:1">
      <c r="A1041" s="353">
        <v>46728</v>
      </c>
    </row>
    <row r="1042" spans="1:1">
      <c r="A1042" s="353">
        <v>46729</v>
      </c>
    </row>
    <row r="1043" spans="1:1">
      <c r="A1043" s="353">
        <v>46730</v>
      </c>
    </row>
    <row r="1044" spans="1:1">
      <c r="A1044" s="353">
        <v>46731</v>
      </c>
    </row>
    <row r="1045" spans="1:1">
      <c r="A1045" s="353">
        <v>46732</v>
      </c>
    </row>
    <row r="1046" spans="1:1">
      <c r="A1046" s="353">
        <v>46733</v>
      </c>
    </row>
    <row r="1047" spans="1:1">
      <c r="A1047" s="353">
        <v>46734</v>
      </c>
    </row>
    <row r="1048" spans="1:1">
      <c r="A1048" s="353">
        <v>46735</v>
      </c>
    </row>
    <row r="1049" spans="1:1">
      <c r="A1049" s="353">
        <v>46736</v>
      </c>
    </row>
    <row r="1050" spans="1:1">
      <c r="A1050" s="353">
        <v>46737</v>
      </c>
    </row>
    <row r="1051" spans="1:1">
      <c r="A1051" s="353">
        <v>46738</v>
      </c>
    </row>
    <row r="1052" spans="1:1">
      <c r="A1052" s="353">
        <v>46739</v>
      </c>
    </row>
    <row r="1053" spans="1:1">
      <c r="A1053" s="353">
        <v>46740</v>
      </c>
    </row>
    <row r="1054" spans="1:1">
      <c r="A1054" s="353">
        <v>46741</v>
      </c>
    </row>
    <row r="1055" spans="1:1">
      <c r="A1055" s="353">
        <v>46742</v>
      </c>
    </row>
    <row r="1056" spans="1:1">
      <c r="A1056" s="353">
        <v>46743</v>
      </c>
    </row>
    <row r="1057" spans="1:1">
      <c r="A1057" s="353">
        <v>46744</v>
      </c>
    </row>
    <row r="1058" spans="1:1">
      <c r="A1058" s="353">
        <v>46745</v>
      </c>
    </row>
    <row r="1059" spans="1:1">
      <c r="A1059" s="353">
        <v>46746</v>
      </c>
    </row>
    <row r="1060" spans="1:1">
      <c r="A1060" s="353">
        <v>46747</v>
      </c>
    </row>
    <row r="1061" spans="1:1">
      <c r="A1061" s="353">
        <v>46748</v>
      </c>
    </row>
    <row r="1062" spans="1:1">
      <c r="A1062" s="353">
        <v>46749</v>
      </c>
    </row>
    <row r="1063" spans="1:1">
      <c r="A1063" s="353">
        <v>46750</v>
      </c>
    </row>
    <row r="1064" spans="1:1">
      <c r="A1064" s="353">
        <v>46751</v>
      </c>
    </row>
    <row r="1065" spans="1:1">
      <c r="A1065" s="353">
        <v>46752</v>
      </c>
    </row>
    <row r="1066" spans="1:1">
      <c r="A1066" s="353">
        <v>46753</v>
      </c>
    </row>
    <row r="1067" spans="1:1">
      <c r="A1067" s="353">
        <v>46754</v>
      </c>
    </row>
    <row r="1068" spans="1:1">
      <c r="A1068" s="353">
        <v>46755</v>
      </c>
    </row>
    <row r="1069" spans="1:1">
      <c r="A1069" s="353">
        <v>46756</v>
      </c>
    </row>
    <row r="1070" spans="1:1">
      <c r="A1070" s="353">
        <v>46757</v>
      </c>
    </row>
    <row r="1071" spans="1:1">
      <c r="A1071" s="353">
        <v>46758</v>
      </c>
    </row>
    <row r="1072" spans="1:1">
      <c r="A1072" s="353">
        <v>46759</v>
      </c>
    </row>
    <row r="1073" spans="1:1">
      <c r="A1073" s="353">
        <v>46760</v>
      </c>
    </row>
    <row r="1074" spans="1:1">
      <c r="A1074" s="353">
        <v>46761</v>
      </c>
    </row>
    <row r="1075" spans="1:1">
      <c r="A1075" s="353">
        <v>46762</v>
      </c>
    </row>
    <row r="1076" spans="1:1">
      <c r="A1076" s="353">
        <v>46763</v>
      </c>
    </row>
    <row r="1077" spans="1:1">
      <c r="A1077" s="353">
        <v>46764</v>
      </c>
    </row>
    <row r="1078" spans="1:1">
      <c r="A1078" s="353">
        <v>46765</v>
      </c>
    </row>
    <row r="1079" spans="1:1">
      <c r="A1079" s="353">
        <v>46766</v>
      </c>
    </row>
    <row r="1080" spans="1:1">
      <c r="A1080" s="353">
        <v>46767</v>
      </c>
    </row>
    <row r="1081" spans="1:1">
      <c r="A1081" s="353">
        <v>46768</v>
      </c>
    </row>
    <row r="1082" spans="1:1">
      <c r="A1082" s="353">
        <v>46769</v>
      </c>
    </row>
    <row r="1083" spans="1:1">
      <c r="A1083" s="353">
        <v>46770</v>
      </c>
    </row>
    <row r="1084" spans="1:1">
      <c r="A1084" s="353">
        <v>46771</v>
      </c>
    </row>
    <row r="1085" spans="1:1">
      <c r="A1085" s="353">
        <v>46772</v>
      </c>
    </row>
    <row r="1086" spans="1:1">
      <c r="A1086" s="353">
        <v>46773</v>
      </c>
    </row>
    <row r="1087" spans="1:1">
      <c r="A1087" s="353">
        <v>46774</v>
      </c>
    </row>
    <row r="1088" spans="1:1">
      <c r="A1088" s="353">
        <v>46775</v>
      </c>
    </row>
    <row r="1089" spans="1:1">
      <c r="A1089" s="353">
        <v>46776</v>
      </c>
    </row>
    <row r="1090" spans="1:1">
      <c r="A1090" s="353">
        <v>46777</v>
      </c>
    </row>
    <row r="1091" spans="1:1">
      <c r="A1091" s="353">
        <v>46778</v>
      </c>
    </row>
    <row r="1092" spans="1:1">
      <c r="A1092" s="353">
        <v>46779</v>
      </c>
    </row>
    <row r="1093" spans="1:1">
      <c r="A1093" s="353">
        <v>46780</v>
      </c>
    </row>
    <row r="1094" spans="1:1">
      <c r="A1094" s="353">
        <v>46781</v>
      </c>
    </row>
    <row r="1095" spans="1:1">
      <c r="A1095" s="353">
        <v>46782</v>
      </c>
    </row>
    <row r="1096" spans="1:1">
      <c r="A1096" s="353">
        <v>46783</v>
      </c>
    </row>
    <row r="1097" spans="1:1">
      <c r="A1097" s="353">
        <v>46784</v>
      </c>
    </row>
    <row r="1098" spans="1:1">
      <c r="A1098" s="353">
        <v>46785</v>
      </c>
    </row>
    <row r="1099" spans="1:1">
      <c r="A1099" s="353">
        <v>46786</v>
      </c>
    </row>
    <row r="1100" spans="1:1">
      <c r="A1100" s="353">
        <v>46787</v>
      </c>
    </row>
    <row r="1101" spans="1:1">
      <c r="A1101" s="353">
        <v>46788</v>
      </c>
    </row>
    <row r="1102" spans="1:1">
      <c r="A1102" s="353">
        <v>46789</v>
      </c>
    </row>
    <row r="1103" spans="1:1">
      <c r="A1103" s="353">
        <v>46790</v>
      </c>
    </row>
    <row r="1104" spans="1:1">
      <c r="A1104" s="353">
        <v>46791</v>
      </c>
    </row>
    <row r="1105" spans="1:1">
      <c r="A1105" s="353">
        <v>46792</v>
      </c>
    </row>
    <row r="1106" spans="1:1">
      <c r="A1106" s="353">
        <v>46793</v>
      </c>
    </row>
    <row r="1107" spans="1:1">
      <c r="A1107" s="353">
        <v>46794</v>
      </c>
    </row>
    <row r="1108" spans="1:1">
      <c r="A1108" s="353">
        <v>46795</v>
      </c>
    </row>
    <row r="1109" spans="1:1">
      <c r="A1109" s="353">
        <v>46796</v>
      </c>
    </row>
    <row r="1110" spans="1:1">
      <c r="A1110" s="353">
        <v>46797</v>
      </c>
    </row>
    <row r="1111" spans="1:1">
      <c r="A1111" s="353">
        <v>46798</v>
      </c>
    </row>
    <row r="1112" spans="1:1">
      <c r="A1112" s="353">
        <v>46799</v>
      </c>
    </row>
    <row r="1113" spans="1:1">
      <c r="A1113" s="353">
        <v>46800</v>
      </c>
    </row>
    <row r="1114" spans="1:1">
      <c r="A1114" s="353">
        <v>46801</v>
      </c>
    </row>
    <row r="1115" spans="1:1">
      <c r="A1115" s="353">
        <v>46802</v>
      </c>
    </row>
    <row r="1116" spans="1:1">
      <c r="A1116" s="353">
        <v>46803</v>
      </c>
    </row>
    <row r="1117" spans="1:1">
      <c r="A1117" s="353">
        <v>46804</v>
      </c>
    </row>
    <row r="1118" spans="1:1">
      <c r="A1118" s="353">
        <v>46805</v>
      </c>
    </row>
    <row r="1119" spans="1:1">
      <c r="A1119" s="353">
        <v>46806</v>
      </c>
    </row>
    <row r="1120" spans="1:1">
      <c r="A1120" s="353">
        <v>46807</v>
      </c>
    </row>
    <row r="1121" spans="1:1">
      <c r="A1121" s="353">
        <v>46808</v>
      </c>
    </row>
    <row r="1122" spans="1:1">
      <c r="A1122" s="353">
        <v>46809</v>
      </c>
    </row>
    <row r="1123" spans="1:1">
      <c r="A1123" s="353">
        <v>46810</v>
      </c>
    </row>
    <row r="1124" spans="1:1">
      <c r="A1124" s="353">
        <v>46811</v>
      </c>
    </row>
    <row r="1125" spans="1:1">
      <c r="A1125" s="353">
        <v>46812</v>
      </c>
    </row>
    <row r="1126" spans="1:1">
      <c r="A1126" s="353">
        <v>46813</v>
      </c>
    </row>
    <row r="1127" spans="1:1">
      <c r="A1127" s="353">
        <v>46814</v>
      </c>
    </row>
    <row r="1128" spans="1:1">
      <c r="A1128" s="353">
        <v>46815</v>
      </c>
    </row>
    <row r="1129" spans="1:1">
      <c r="A1129" s="353">
        <v>46816</v>
      </c>
    </row>
    <row r="1130" spans="1:1">
      <c r="A1130" s="353">
        <v>46817</v>
      </c>
    </row>
    <row r="1131" spans="1:1">
      <c r="A1131" s="353">
        <v>46818</v>
      </c>
    </row>
    <row r="1132" spans="1:1">
      <c r="A1132" s="353">
        <v>46819</v>
      </c>
    </row>
    <row r="1133" spans="1:1">
      <c r="A1133" s="353">
        <v>46820</v>
      </c>
    </row>
    <row r="1134" spans="1:1">
      <c r="A1134" s="353">
        <v>46821</v>
      </c>
    </row>
    <row r="1135" spans="1:1">
      <c r="A1135" s="353">
        <v>46822</v>
      </c>
    </row>
    <row r="1136" spans="1:1">
      <c r="A1136" s="353">
        <v>46823</v>
      </c>
    </row>
    <row r="1137" spans="1:1">
      <c r="A1137" s="353">
        <v>46824</v>
      </c>
    </row>
    <row r="1138" spans="1:1">
      <c r="A1138" s="353">
        <v>46825</v>
      </c>
    </row>
    <row r="1139" spans="1:1">
      <c r="A1139" s="353">
        <v>46826</v>
      </c>
    </row>
    <row r="1140" spans="1:1">
      <c r="A1140" s="353">
        <v>46827</v>
      </c>
    </row>
    <row r="1141" spans="1:1">
      <c r="A1141" s="353">
        <v>46828</v>
      </c>
    </row>
    <row r="1142" spans="1:1">
      <c r="A1142" s="353">
        <v>46829</v>
      </c>
    </row>
    <row r="1143" spans="1:1">
      <c r="A1143" s="353">
        <v>46830</v>
      </c>
    </row>
    <row r="1144" spans="1:1">
      <c r="A1144" s="353">
        <v>46831</v>
      </c>
    </row>
    <row r="1145" spans="1:1">
      <c r="A1145" s="353">
        <v>46832</v>
      </c>
    </row>
    <row r="1146" spans="1:1">
      <c r="A1146" s="353">
        <v>46833</v>
      </c>
    </row>
    <row r="1147" spans="1:1">
      <c r="A1147" s="353">
        <v>46834</v>
      </c>
    </row>
    <row r="1148" spans="1:1">
      <c r="A1148" s="353">
        <v>46835</v>
      </c>
    </row>
    <row r="1149" spans="1:1">
      <c r="A1149" s="353">
        <v>46836</v>
      </c>
    </row>
    <row r="1150" spans="1:1">
      <c r="A1150" s="353">
        <v>46837</v>
      </c>
    </row>
    <row r="1151" spans="1:1">
      <c r="A1151" s="353">
        <v>46838</v>
      </c>
    </row>
    <row r="1152" spans="1:1">
      <c r="A1152" s="353">
        <v>46839</v>
      </c>
    </row>
    <row r="1153" spans="1:1">
      <c r="A1153" s="353">
        <v>46840</v>
      </c>
    </row>
    <row r="1154" spans="1:1">
      <c r="A1154" s="353">
        <v>46841</v>
      </c>
    </row>
    <row r="1155" spans="1:1">
      <c r="A1155" s="353">
        <v>46842</v>
      </c>
    </row>
    <row r="1156" spans="1:1">
      <c r="A1156" s="353">
        <v>46843</v>
      </c>
    </row>
    <row r="1157" spans="1:1">
      <c r="A1157" s="353">
        <v>46844</v>
      </c>
    </row>
    <row r="1158" spans="1:1">
      <c r="A1158" s="353">
        <v>46845</v>
      </c>
    </row>
    <row r="1159" spans="1:1">
      <c r="A1159" s="353">
        <v>46846</v>
      </c>
    </row>
    <row r="1160" spans="1:1">
      <c r="A1160" s="353">
        <v>46847</v>
      </c>
    </row>
    <row r="1161" spans="1:1">
      <c r="A1161" s="353">
        <v>46848</v>
      </c>
    </row>
    <row r="1162" spans="1:1">
      <c r="A1162" s="353">
        <v>46849</v>
      </c>
    </row>
    <row r="1163" spans="1:1">
      <c r="A1163" s="353">
        <v>46850</v>
      </c>
    </row>
    <row r="1164" spans="1:1">
      <c r="A1164" s="353">
        <v>46851</v>
      </c>
    </row>
    <row r="1165" spans="1:1">
      <c r="A1165" s="353">
        <v>46852</v>
      </c>
    </row>
    <row r="1166" spans="1:1">
      <c r="A1166" s="353">
        <v>46853</v>
      </c>
    </row>
    <row r="1167" spans="1:1">
      <c r="A1167" s="353">
        <v>46854</v>
      </c>
    </row>
    <row r="1168" spans="1:1">
      <c r="A1168" s="353">
        <v>46855</v>
      </c>
    </row>
    <row r="1169" spans="1:1">
      <c r="A1169" s="353">
        <v>46856</v>
      </c>
    </row>
    <row r="1170" spans="1:1">
      <c r="A1170" s="353">
        <v>46857</v>
      </c>
    </row>
    <row r="1171" spans="1:1">
      <c r="A1171" s="353">
        <v>46858</v>
      </c>
    </row>
    <row r="1172" spans="1:1">
      <c r="A1172" s="353">
        <v>46859</v>
      </c>
    </row>
    <row r="1173" spans="1:1">
      <c r="A1173" s="353">
        <v>46860</v>
      </c>
    </row>
    <row r="1174" spans="1:1">
      <c r="A1174" s="353">
        <v>46861</v>
      </c>
    </row>
    <row r="1175" spans="1:1">
      <c r="A1175" s="353">
        <v>46862</v>
      </c>
    </row>
    <row r="1176" spans="1:1">
      <c r="A1176" s="353">
        <v>46863</v>
      </c>
    </row>
    <row r="1177" spans="1:1">
      <c r="A1177" s="353">
        <v>46864</v>
      </c>
    </row>
    <row r="1178" spans="1:1">
      <c r="A1178" s="353">
        <v>46865</v>
      </c>
    </row>
    <row r="1179" spans="1:1">
      <c r="A1179" s="353">
        <v>46866</v>
      </c>
    </row>
    <row r="1180" spans="1:1">
      <c r="A1180" s="353">
        <v>46867</v>
      </c>
    </row>
    <row r="1181" spans="1:1">
      <c r="A1181" s="353">
        <v>46868</v>
      </c>
    </row>
    <row r="1182" spans="1:1">
      <c r="A1182" s="353">
        <v>46869</v>
      </c>
    </row>
    <row r="1183" spans="1:1">
      <c r="A1183" s="353">
        <v>46870</v>
      </c>
    </row>
    <row r="1184" spans="1:1">
      <c r="A1184" s="353">
        <v>46871</v>
      </c>
    </row>
    <row r="1185" spans="1:1">
      <c r="A1185" s="353">
        <v>46872</v>
      </c>
    </row>
    <row r="1186" spans="1:1">
      <c r="A1186" s="353">
        <v>46873</v>
      </c>
    </row>
    <row r="1187" spans="1:1">
      <c r="A1187" s="353">
        <v>46874</v>
      </c>
    </row>
    <row r="1188" spans="1:1">
      <c r="A1188" s="353">
        <v>46875</v>
      </c>
    </row>
    <row r="1189" spans="1:1">
      <c r="A1189" s="353">
        <v>46876</v>
      </c>
    </row>
    <row r="1190" spans="1:1">
      <c r="A1190" s="353">
        <v>46877</v>
      </c>
    </row>
    <row r="1191" spans="1:1">
      <c r="A1191" s="353">
        <v>46878</v>
      </c>
    </row>
    <row r="1192" spans="1:1">
      <c r="A1192" s="353">
        <v>46879</v>
      </c>
    </row>
    <row r="1193" spans="1:1">
      <c r="A1193" s="353">
        <v>46880</v>
      </c>
    </row>
    <row r="1194" spans="1:1">
      <c r="A1194" s="353">
        <v>46881</v>
      </c>
    </row>
    <row r="1195" spans="1:1">
      <c r="A1195" s="353">
        <v>46882</v>
      </c>
    </row>
    <row r="1196" spans="1:1">
      <c r="A1196" s="353">
        <v>46883</v>
      </c>
    </row>
    <row r="1197" spans="1:1">
      <c r="A1197" s="353">
        <v>46884</v>
      </c>
    </row>
    <row r="1198" spans="1:1">
      <c r="A1198" s="353">
        <v>46885</v>
      </c>
    </row>
    <row r="1199" spans="1:1">
      <c r="A1199" s="353">
        <v>46886</v>
      </c>
    </row>
    <row r="1200" spans="1:1">
      <c r="A1200" s="353">
        <v>46887</v>
      </c>
    </row>
    <row r="1201" spans="1:1">
      <c r="A1201" s="353">
        <v>46888</v>
      </c>
    </row>
    <row r="1202" spans="1:1">
      <c r="A1202" s="353">
        <v>46889</v>
      </c>
    </row>
    <row r="1203" spans="1:1">
      <c r="A1203" s="353">
        <v>46890</v>
      </c>
    </row>
    <row r="1204" spans="1:1">
      <c r="A1204" s="353">
        <v>46891</v>
      </c>
    </row>
    <row r="1205" spans="1:1">
      <c r="A1205" s="353">
        <v>46892</v>
      </c>
    </row>
    <row r="1206" spans="1:1">
      <c r="A1206" s="353">
        <v>46893</v>
      </c>
    </row>
    <row r="1207" spans="1:1">
      <c r="A1207" s="353">
        <v>46894</v>
      </c>
    </row>
    <row r="1208" spans="1:1">
      <c r="A1208" s="353">
        <v>46895</v>
      </c>
    </row>
    <row r="1209" spans="1:1">
      <c r="A1209" s="353">
        <v>46896</v>
      </c>
    </row>
    <row r="1210" spans="1:1">
      <c r="A1210" s="353">
        <v>46897</v>
      </c>
    </row>
    <row r="1211" spans="1:1">
      <c r="A1211" s="353">
        <v>46898</v>
      </c>
    </row>
    <row r="1212" spans="1:1">
      <c r="A1212" s="353">
        <v>46899</v>
      </c>
    </row>
    <row r="1213" spans="1:1">
      <c r="A1213" s="353">
        <v>46900</v>
      </c>
    </row>
    <row r="1214" spans="1:1">
      <c r="A1214" s="353">
        <v>46901</v>
      </c>
    </row>
    <row r="1215" spans="1:1">
      <c r="A1215" s="353">
        <v>46902</v>
      </c>
    </row>
    <row r="1216" spans="1:1">
      <c r="A1216" s="353">
        <v>46903</v>
      </c>
    </row>
    <row r="1217" spans="1:1">
      <c r="A1217" s="353">
        <v>46904</v>
      </c>
    </row>
    <row r="1218" spans="1:1">
      <c r="A1218" s="353">
        <v>46905</v>
      </c>
    </row>
    <row r="1219" spans="1:1">
      <c r="A1219" s="353">
        <v>46906</v>
      </c>
    </row>
    <row r="1220" spans="1:1">
      <c r="A1220" s="353">
        <v>46907</v>
      </c>
    </row>
    <row r="1221" spans="1:1">
      <c r="A1221" s="353">
        <v>46908</v>
      </c>
    </row>
    <row r="1222" spans="1:1">
      <c r="A1222" s="353">
        <v>46909</v>
      </c>
    </row>
    <row r="1223" spans="1:1">
      <c r="A1223" s="353">
        <v>46910</v>
      </c>
    </row>
    <row r="1224" spans="1:1">
      <c r="A1224" s="353">
        <v>46911</v>
      </c>
    </row>
    <row r="1225" spans="1:1">
      <c r="A1225" s="353">
        <v>46912</v>
      </c>
    </row>
    <row r="1226" spans="1:1">
      <c r="A1226" s="353">
        <v>46913</v>
      </c>
    </row>
    <row r="1227" spans="1:1">
      <c r="A1227" s="353">
        <v>46914</v>
      </c>
    </row>
    <row r="1228" spans="1:1">
      <c r="A1228" s="353">
        <v>46915</v>
      </c>
    </row>
    <row r="1229" spans="1:1">
      <c r="A1229" s="353">
        <v>46916</v>
      </c>
    </row>
    <row r="1230" spans="1:1">
      <c r="A1230" s="353">
        <v>46917</v>
      </c>
    </row>
    <row r="1231" spans="1:1">
      <c r="A1231" s="353">
        <v>46918</v>
      </c>
    </row>
    <row r="1232" spans="1:1">
      <c r="A1232" s="353">
        <v>46919</v>
      </c>
    </row>
    <row r="1233" spans="1:1">
      <c r="A1233" s="353">
        <v>46920</v>
      </c>
    </row>
    <row r="1234" spans="1:1">
      <c r="A1234" s="353">
        <v>46921</v>
      </c>
    </row>
    <row r="1235" spans="1:1">
      <c r="A1235" s="353">
        <v>46922</v>
      </c>
    </row>
    <row r="1236" spans="1:1">
      <c r="A1236" s="353">
        <v>46923</v>
      </c>
    </row>
    <row r="1237" spans="1:1">
      <c r="A1237" s="353">
        <v>46924</v>
      </c>
    </row>
    <row r="1238" spans="1:1">
      <c r="A1238" s="353">
        <v>46925</v>
      </c>
    </row>
    <row r="1239" spans="1:1">
      <c r="A1239" s="353">
        <v>46926</v>
      </c>
    </row>
    <row r="1240" spans="1:1">
      <c r="A1240" s="353">
        <v>46927</v>
      </c>
    </row>
    <row r="1241" spans="1:1">
      <c r="A1241" s="353">
        <v>46928</v>
      </c>
    </row>
    <row r="1242" spans="1:1">
      <c r="A1242" s="353">
        <v>46929</v>
      </c>
    </row>
    <row r="1243" spans="1:1">
      <c r="A1243" s="353">
        <v>46930</v>
      </c>
    </row>
    <row r="1244" spans="1:1">
      <c r="A1244" s="353">
        <v>46931</v>
      </c>
    </row>
    <row r="1245" spans="1:1">
      <c r="A1245" s="353">
        <v>46932</v>
      </c>
    </row>
    <row r="1246" spans="1:1">
      <c r="A1246" s="353">
        <v>46933</v>
      </c>
    </row>
    <row r="1247" spans="1:1">
      <c r="A1247" s="353">
        <v>46934</v>
      </c>
    </row>
    <row r="1248" spans="1:1">
      <c r="A1248" s="353">
        <v>46935</v>
      </c>
    </row>
    <row r="1249" spans="1:1">
      <c r="A1249" s="353">
        <v>46936</v>
      </c>
    </row>
    <row r="1250" spans="1:1">
      <c r="A1250" s="353">
        <v>46937</v>
      </c>
    </row>
    <row r="1251" spans="1:1">
      <c r="A1251" s="353">
        <v>46938</v>
      </c>
    </row>
    <row r="1252" spans="1:1">
      <c r="A1252" s="353">
        <v>46939</v>
      </c>
    </row>
    <row r="1253" spans="1:1">
      <c r="A1253" s="353">
        <v>46940</v>
      </c>
    </row>
    <row r="1254" spans="1:1">
      <c r="A1254" s="353">
        <v>46941</v>
      </c>
    </row>
    <row r="1255" spans="1:1">
      <c r="A1255" s="353">
        <v>46942</v>
      </c>
    </row>
    <row r="1256" spans="1:1">
      <c r="A1256" s="353">
        <v>46943</v>
      </c>
    </row>
    <row r="1257" spans="1:1">
      <c r="A1257" s="353">
        <v>46944</v>
      </c>
    </row>
    <row r="1258" spans="1:1">
      <c r="A1258" s="353">
        <v>46945</v>
      </c>
    </row>
    <row r="1259" spans="1:1">
      <c r="A1259" s="353">
        <v>46946</v>
      </c>
    </row>
    <row r="1260" spans="1:1">
      <c r="A1260" s="353">
        <v>46947</v>
      </c>
    </row>
    <row r="1261" spans="1:1">
      <c r="A1261" s="353">
        <v>46948</v>
      </c>
    </row>
    <row r="1262" spans="1:1">
      <c r="A1262" s="353">
        <v>46949</v>
      </c>
    </row>
    <row r="1263" spans="1:1">
      <c r="A1263" s="353">
        <v>46950</v>
      </c>
    </row>
    <row r="1264" spans="1:1">
      <c r="A1264" s="353">
        <v>46951</v>
      </c>
    </row>
    <row r="1265" spans="1:1">
      <c r="A1265" s="353">
        <v>46952</v>
      </c>
    </row>
    <row r="1266" spans="1:1">
      <c r="A1266" s="353">
        <v>46953</v>
      </c>
    </row>
    <row r="1267" spans="1:1">
      <c r="A1267" s="353">
        <v>46954</v>
      </c>
    </row>
    <row r="1268" spans="1:1">
      <c r="A1268" s="353">
        <v>46955</v>
      </c>
    </row>
    <row r="1269" spans="1:1">
      <c r="A1269" s="353">
        <v>46956</v>
      </c>
    </row>
    <row r="1270" spans="1:1">
      <c r="A1270" s="353">
        <v>46957</v>
      </c>
    </row>
    <row r="1271" spans="1:1">
      <c r="A1271" s="353">
        <v>46958</v>
      </c>
    </row>
    <row r="1272" spans="1:1">
      <c r="A1272" s="353">
        <v>46959</v>
      </c>
    </row>
    <row r="1273" spans="1:1">
      <c r="A1273" s="353">
        <v>46960</v>
      </c>
    </row>
    <row r="1274" spans="1:1">
      <c r="A1274" s="353">
        <v>46961</v>
      </c>
    </row>
    <row r="1275" spans="1:1">
      <c r="A1275" s="353">
        <v>46962</v>
      </c>
    </row>
    <row r="1276" spans="1:1">
      <c r="A1276" s="353">
        <v>46963</v>
      </c>
    </row>
    <row r="1277" spans="1:1">
      <c r="A1277" s="353">
        <v>46964</v>
      </c>
    </row>
    <row r="1278" spans="1:1">
      <c r="A1278" s="353">
        <v>46965</v>
      </c>
    </row>
    <row r="1279" spans="1:1">
      <c r="A1279" s="353">
        <v>46966</v>
      </c>
    </row>
    <row r="1280" spans="1:1">
      <c r="A1280" s="353">
        <v>46967</v>
      </c>
    </row>
    <row r="1281" spans="1:1">
      <c r="A1281" s="353">
        <v>46968</v>
      </c>
    </row>
    <row r="1282" spans="1:1">
      <c r="A1282" s="353">
        <v>46969</v>
      </c>
    </row>
    <row r="1283" spans="1:1">
      <c r="A1283" s="353">
        <v>46970</v>
      </c>
    </row>
    <row r="1284" spans="1:1">
      <c r="A1284" s="353">
        <v>46971</v>
      </c>
    </row>
    <row r="1285" spans="1:1">
      <c r="A1285" s="353">
        <v>46972</v>
      </c>
    </row>
    <row r="1286" spans="1:1">
      <c r="A1286" s="353">
        <v>46973</v>
      </c>
    </row>
    <row r="1287" spans="1:1">
      <c r="A1287" s="353">
        <v>46974</v>
      </c>
    </row>
    <row r="1288" spans="1:1">
      <c r="A1288" s="353">
        <v>46975</v>
      </c>
    </row>
    <row r="1289" spans="1:1">
      <c r="A1289" s="353">
        <v>46976</v>
      </c>
    </row>
    <row r="1290" spans="1:1">
      <c r="A1290" s="353">
        <v>46977</v>
      </c>
    </row>
    <row r="1291" spans="1:1">
      <c r="A1291" s="353">
        <v>46978</v>
      </c>
    </row>
    <row r="1292" spans="1:1">
      <c r="A1292" s="353">
        <v>46979</v>
      </c>
    </row>
    <row r="1293" spans="1:1">
      <c r="A1293" s="353">
        <v>46980</v>
      </c>
    </row>
    <row r="1294" spans="1:1">
      <c r="A1294" s="353">
        <v>46981</v>
      </c>
    </row>
    <row r="1295" spans="1:1">
      <c r="A1295" s="353">
        <v>46982</v>
      </c>
    </row>
    <row r="1296" spans="1:1">
      <c r="A1296" s="353">
        <v>46983</v>
      </c>
    </row>
    <row r="1297" spans="1:1">
      <c r="A1297" s="353">
        <v>46984</v>
      </c>
    </row>
    <row r="1298" spans="1:1">
      <c r="A1298" s="353">
        <v>46985</v>
      </c>
    </row>
    <row r="1299" spans="1:1">
      <c r="A1299" s="353">
        <v>46986</v>
      </c>
    </row>
    <row r="1300" spans="1:1">
      <c r="A1300" s="353">
        <v>46987</v>
      </c>
    </row>
    <row r="1301" spans="1:1">
      <c r="A1301" s="353">
        <v>46988</v>
      </c>
    </row>
    <row r="1302" spans="1:1">
      <c r="A1302" s="353">
        <v>46989</v>
      </c>
    </row>
    <row r="1303" spans="1:1">
      <c r="A1303" s="353">
        <v>46990</v>
      </c>
    </row>
    <row r="1304" spans="1:1">
      <c r="A1304" s="353">
        <v>46991</v>
      </c>
    </row>
    <row r="1305" spans="1:1">
      <c r="A1305" s="353">
        <v>46992</v>
      </c>
    </row>
    <row r="1306" spans="1:1">
      <c r="A1306" s="353">
        <v>46993</v>
      </c>
    </row>
    <row r="1307" spans="1:1">
      <c r="A1307" s="353">
        <v>46994</v>
      </c>
    </row>
    <row r="1308" spans="1:1">
      <c r="A1308" s="353">
        <v>46995</v>
      </c>
    </row>
    <row r="1309" spans="1:1">
      <c r="A1309" s="353">
        <v>46996</v>
      </c>
    </row>
    <row r="1310" spans="1:1">
      <c r="A1310" s="353">
        <v>46997</v>
      </c>
    </row>
    <row r="1311" spans="1:1">
      <c r="A1311" s="353">
        <v>46998</v>
      </c>
    </row>
    <row r="1312" spans="1:1">
      <c r="A1312" s="353">
        <v>46999</v>
      </c>
    </row>
    <row r="1313" spans="1:1">
      <c r="A1313" s="353">
        <v>47000</v>
      </c>
    </row>
    <row r="1314" spans="1:1">
      <c r="A1314" s="353">
        <v>47001</v>
      </c>
    </row>
    <row r="1315" spans="1:1">
      <c r="A1315" s="353">
        <v>47002</v>
      </c>
    </row>
    <row r="1316" spans="1:1">
      <c r="A1316" s="353">
        <v>47003</v>
      </c>
    </row>
    <row r="1317" spans="1:1">
      <c r="A1317" s="353">
        <v>47004</v>
      </c>
    </row>
    <row r="1318" spans="1:1">
      <c r="A1318" s="353">
        <v>47005</v>
      </c>
    </row>
    <row r="1319" spans="1:1">
      <c r="A1319" s="353">
        <v>47006</v>
      </c>
    </row>
    <row r="1320" spans="1:1">
      <c r="A1320" s="353">
        <v>47007</v>
      </c>
    </row>
    <row r="1321" spans="1:1">
      <c r="A1321" s="353">
        <v>47008</v>
      </c>
    </row>
    <row r="1322" spans="1:1">
      <c r="A1322" s="353">
        <v>47009</v>
      </c>
    </row>
    <row r="1323" spans="1:1">
      <c r="A1323" s="353">
        <v>47010</v>
      </c>
    </row>
    <row r="1324" spans="1:1">
      <c r="A1324" s="353">
        <v>47011</v>
      </c>
    </row>
    <row r="1325" spans="1:1">
      <c r="A1325" s="353">
        <v>47012</v>
      </c>
    </row>
    <row r="1326" spans="1:1">
      <c r="A1326" s="353">
        <v>47013</v>
      </c>
    </row>
    <row r="1327" spans="1:1">
      <c r="A1327" s="353">
        <v>47014</v>
      </c>
    </row>
    <row r="1328" spans="1:1">
      <c r="A1328" s="353">
        <v>47015</v>
      </c>
    </row>
    <row r="1329" spans="1:1">
      <c r="A1329" s="353">
        <v>47016</v>
      </c>
    </row>
    <row r="1330" spans="1:1">
      <c r="A1330" s="353">
        <v>47017</v>
      </c>
    </row>
    <row r="1331" spans="1:1">
      <c r="A1331" s="353">
        <v>47018</v>
      </c>
    </row>
    <row r="1332" spans="1:1">
      <c r="A1332" s="353">
        <v>47019</v>
      </c>
    </row>
    <row r="1333" spans="1:1">
      <c r="A1333" s="353">
        <v>47020</v>
      </c>
    </row>
    <row r="1334" spans="1:1">
      <c r="A1334" s="353">
        <v>47021</v>
      </c>
    </row>
    <row r="1335" spans="1:1">
      <c r="A1335" s="353">
        <v>47022</v>
      </c>
    </row>
    <row r="1336" spans="1:1">
      <c r="A1336" s="353">
        <v>47023</v>
      </c>
    </row>
    <row r="1337" spans="1:1">
      <c r="A1337" s="353">
        <v>47024</v>
      </c>
    </row>
    <row r="1338" spans="1:1">
      <c r="A1338" s="353">
        <v>47025</v>
      </c>
    </row>
    <row r="1339" spans="1:1">
      <c r="A1339" s="353">
        <v>47026</v>
      </c>
    </row>
    <row r="1340" spans="1:1">
      <c r="A1340" s="353">
        <v>47027</v>
      </c>
    </row>
    <row r="1341" spans="1:1">
      <c r="A1341" s="353">
        <v>47028</v>
      </c>
    </row>
    <row r="1342" spans="1:1">
      <c r="A1342" s="353">
        <v>47029</v>
      </c>
    </row>
    <row r="1343" spans="1:1">
      <c r="A1343" s="353">
        <v>47030</v>
      </c>
    </row>
    <row r="1344" spans="1:1">
      <c r="A1344" s="353">
        <v>47031</v>
      </c>
    </row>
    <row r="1345" spans="1:1">
      <c r="A1345" s="353">
        <v>47032</v>
      </c>
    </row>
    <row r="1346" spans="1:1">
      <c r="A1346" s="353">
        <v>47033</v>
      </c>
    </row>
    <row r="1347" spans="1:1">
      <c r="A1347" s="353">
        <v>47034</v>
      </c>
    </row>
    <row r="1348" spans="1:1">
      <c r="A1348" s="353">
        <v>47035</v>
      </c>
    </row>
    <row r="1349" spans="1:1">
      <c r="A1349" s="353">
        <v>47036</v>
      </c>
    </row>
    <row r="1350" spans="1:1">
      <c r="A1350" s="353">
        <v>47037</v>
      </c>
    </row>
    <row r="1351" spans="1:1">
      <c r="A1351" s="353">
        <v>47038</v>
      </c>
    </row>
    <row r="1352" spans="1:1">
      <c r="A1352" s="353">
        <v>47039</v>
      </c>
    </row>
    <row r="1353" spans="1:1">
      <c r="A1353" s="353">
        <v>47040</v>
      </c>
    </row>
    <row r="1354" spans="1:1">
      <c r="A1354" s="353">
        <v>47041</v>
      </c>
    </row>
    <row r="1355" spans="1:1">
      <c r="A1355" s="353">
        <v>47042</v>
      </c>
    </row>
    <row r="1356" spans="1:1">
      <c r="A1356" s="353">
        <v>47043</v>
      </c>
    </row>
    <row r="1357" spans="1:1">
      <c r="A1357" s="353">
        <v>47044</v>
      </c>
    </row>
    <row r="1358" spans="1:1">
      <c r="A1358" s="353">
        <v>47045</v>
      </c>
    </row>
    <row r="1359" spans="1:1">
      <c r="A1359" s="353">
        <v>47046</v>
      </c>
    </row>
    <row r="1360" spans="1:1">
      <c r="A1360" s="353">
        <v>47047</v>
      </c>
    </row>
    <row r="1361" spans="1:1">
      <c r="A1361" s="353">
        <v>47048</v>
      </c>
    </row>
    <row r="1362" spans="1:1">
      <c r="A1362" s="353">
        <v>47049</v>
      </c>
    </row>
    <row r="1363" spans="1:1">
      <c r="A1363" s="353">
        <v>47050</v>
      </c>
    </row>
    <row r="1364" spans="1:1">
      <c r="A1364" s="353">
        <v>47051</v>
      </c>
    </row>
    <row r="1365" spans="1:1">
      <c r="A1365" s="353">
        <v>47052</v>
      </c>
    </row>
    <row r="1366" spans="1:1">
      <c r="A1366" s="353">
        <v>47053</v>
      </c>
    </row>
    <row r="1367" spans="1:1">
      <c r="A1367" s="353">
        <v>47054</v>
      </c>
    </row>
    <row r="1368" spans="1:1">
      <c r="A1368" s="353">
        <v>47055</v>
      </c>
    </row>
    <row r="1369" spans="1:1">
      <c r="A1369" s="353">
        <v>47056</v>
      </c>
    </row>
    <row r="1370" spans="1:1">
      <c r="A1370" s="353">
        <v>47057</v>
      </c>
    </row>
    <row r="1371" spans="1:1">
      <c r="A1371" s="353">
        <v>47058</v>
      </c>
    </row>
    <row r="1372" spans="1:1">
      <c r="A1372" s="353">
        <v>47059</v>
      </c>
    </row>
    <row r="1373" spans="1:1">
      <c r="A1373" s="353">
        <v>47060</v>
      </c>
    </row>
    <row r="1374" spans="1:1">
      <c r="A1374" s="353">
        <v>47061</v>
      </c>
    </row>
    <row r="1375" spans="1:1">
      <c r="A1375" s="353">
        <v>47062</v>
      </c>
    </row>
    <row r="1376" spans="1:1">
      <c r="A1376" s="353">
        <v>47063</v>
      </c>
    </row>
    <row r="1377" spans="1:1">
      <c r="A1377" s="353">
        <v>47064</v>
      </c>
    </row>
    <row r="1378" spans="1:1">
      <c r="A1378" s="353">
        <v>47065</v>
      </c>
    </row>
    <row r="1379" spans="1:1">
      <c r="A1379" s="353">
        <v>47066</v>
      </c>
    </row>
    <row r="1380" spans="1:1">
      <c r="A1380" s="353">
        <v>47067</v>
      </c>
    </row>
    <row r="1381" spans="1:1">
      <c r="A1381" s="353">
        <v>47068</v>
      </c>
    </row>
    <row r="1382" spans="1:1">
      <c r="A1382" s="353">
        <v>47069</v>
      </c>
    </row>
    <row r="1383" spans="1:1">
      <c r="A1383" s="353">
        <v>47070</v>
      </c>
    </row>
    <row r="1384" spans="1:1">
      <c r="A1384" s="353">
        <v>47071</v>
      </c>
    </row>
    <row r="1385" spans="1:1">
      <c r="A1385" s="353">
        <v>47072</v>
      </c>
    </row>
    <row r="1386" spans="1:1">
      <c r="A1386" s="353">
        <v>47073</v>
      </c>
    </row>
    <row r="1387" spans="1:1">
      <c r="A1387" s="353">
        <v>47074</v>
      </c>
    </row>
    <row r="1388" spans="1:1">
      <c r="A1388" s="353">
        <v>47075</v>
      </c>
    </row>
    <row r="1389" spans="1:1">
      <c r="A1389" s="353">
        <v>47076</v>
      </c>
    </row>
    <row r="1390" spans="1:1">
      <c r="A1390" s="353">
        <v>47077</v>
      </c>
    </row>
    <row r="1391" spans="1:1">
      <c r="A1391" s="353">
        <v>47078</v>
      </c>
    </row>
    <row r="1392" spans="1:1">
      <c r="A1392" s="353">
        <v>47079</v>
      </c>
    </row>
    <row r="1393" spans="1:1">
      <c r="A1393" s="353">
        <v>47080</v>
      </c>
    </row>
    <row r="1394" spans="1:1">
      <c r="A1394" s="353">
        <v>47081</v>
      </c>
    </row>
    <row r="1395" spans="1:1">
      <c r="A1395" s="353">
        <v>47082</v>
      </c>
    </row>
    <row r="1396" spans="1:1">
      <c r="A1396" s="353">
        <v>47083</v>
      </c>
    </row>
    <row r="1397" spans="1:1">
      <c r="A1397" s="353">
        <v>47084</v>
      </c>
    </row>
    <row r="1398" spans="1:1">
      <c r="A1398" s="353">
        <v>47085</v>
      </c>
    </row>
    <row r="1399" spans="1:1">
      <c r="A1399" s="353">
        <v>47086</v>
      </c>
    </row>
    <row r="1400" spans="1:1">
      <c r="A1400" s="353">
        <v>47087</v>
      </c>
    </row>
    <row r="1401" spans="1:1">
      <c r="A1401" s="353">
        <v>47088</v>
      </c>
    </row>
    <row r="1402" spans="1:1">
      <c r="A1402" s="353">
        <v>47089</v>
      </c>
    </row>
    <row r="1403" spans="1:1">
      <c r="A1403" s="353">
        <v>47090</v>
      </c>
    </row>
    <row r="1404" spans="1:1">
      <c r="A1404" s="353">
        <v>47091</v>
      </c>
    </row>
    <row r="1405" spans="1:1">
      <c r="A1405" s="353">
        <v>47092</v>
      </c>
    </row>
    <row r="1406" spans="1:1">
      <c r="A1406" s="353">
        <v>47093</v>
      </c>
    </row>
    <row r="1407" spans="1:1">
      <c r="A1407" s="353">
        <v>47094</v>
      </c>
    </row>
    <row r="1408" spans="1:1">
      <c r="A1408" s="353">
        <v>47095</v>
      </c>
    </row>
    <row r="1409" spans="1:1">
      <c r="A1409" s="353">
        <v>47096</v>
      </c>
    </row>
    <row r="1410" spans="1:1">
      <c r="A1410" s="353">
        <v>47097</v>
      </c>
    </row>
    <row r="1411" spans="1:1">
      <c r="A1411" s="353">
        <v>47098</v>
      </c>
    </row>
    <row r="1412" spans="1:1">
      <c r="A1412" s="353">
        <v>47099</v>
      </c>
    </row>
    <row r="1413" spans="1:1">
      <c r="A1413" s="353">
        <v>47100</v>
      </c>
    </row>
    <row r="1414" spans="1:1">
      <c r="A1414" s="353">
        <v>47101</v>
      </c>
    </row>
    <row r="1415" spans="1:1">
      <c r="A1415" s="353">
        <v>47102</v>
      </c>
    </row>
    <row r="1416" spans="1:1">
      <c r="A1416" s="353">
        <v>47103</v>
      </c>
    </row>
    <row r="1417" spans="1:1">
      <c r="A1417" s="353">
        <v>47104</v>
      </c>
    </row>
    <row r="1418" spans="1:1">
      <c r="A1418" s="353">
        <v>47105</v>
      </c>
    </row>
    <row r="1419" spans="1:1">
      <c r="A1419" s="353">
        <v>47106</v>
      </c>
    </row>
    <row r="1420" spans="1:1">
      <c r="A1420" s="353">
        <v>47107</v>
      </c>
    </row>
    <row r="1421" spans="1:1">
      <c r="A1421" s="353">
        <v>47108</v>
      </c>
    </row>
    <row r="1422" spans="1:1">
      <c r="A1422" s="353">
        <v>47109</v>
      </c>
    </row>
    <row r="1423" spans="1:1">
      <c r="A1423" s="353">
        <v>47110</v>
      </c>
    </row>
    <row r="1424" spans="1:1">
      <c r="A1424" s="353">
        <v>47111</v>
      </c>
    </row>
    <row r="1425" spans="1:1">
      <c r="A1425" s="353">
        <v>47112</v>
      </c>
    </row>
    <row r="1426" spans="1:1">
      <c r="A1426" s="353">
        <v>47113</v>
      </c>
    </row>
    <row r="1427" spans="1:1">
      <c r="A1427" s="353">
        <v>47114</v>
      </c>
    </row>
    <row r="1428" spans="1:1">
      <c r="A1428" s="353">
        <v>47115</v>
      </c>
    </row>
    <row r="1429" spans="1:1">
      <c r="A1429" s="353">
        <v>47116</v>
      </c>
    </row>
    <row r="1430" spans="1:1">
      <c r="A1430" s="353">
        <v>47117</v>
      </c>
    </row>
    <row r="1431" spans="1:1">
      <c r="A1431" s="353">
        <v>47118</v>
      </c>
    </row>
    <row r="1432" spans="1:1">
      <c r="A1432" s="353">
        <v>47119</v>
      </c>
    </row>
    <row r="1433" spans="1:1">
      <c r="A1433" s="353">
        <v>47120</v>
      </c>
    </row>
    <row r="1434" spans="1:1">
      <c r="A1434" s="353">
        <v>47121</v>
      </c>
    </row>
    <row r="1435" spans="1:1">
      <c r="A1435" s="353">
        <v>47122</v>
      </c>
    </row>
    <row r="1436" spans="1:1">
      <c r="A1436" s="353">
        <v>47123</v>
      </c>
    </row>
    <row r="1437" spans="1:1">
      <c r="A1437" s="353">
        <v>47124</v>
      </c>
    </row>
    <row r="1438" spans="1:1">
      <c r="A1438" s="353">
        <v>47125</v>
      </c>
    </row>
    <row r="1439" spans="1:1">
      <c r="A1439" s="353">
        <v>47126</v>
      </c>
    </row>
    <row r="1440" spans="1:1">
      <c r="A1440" s="353">
        <v>47127</v>
      </c>
    </row>
    <row r="1441" spans="1:1">
      <c r="A1441" s="353">
        <v>47128</v>
      </c>
    </row>
    <row r="1442" spans="1:1">
      <c r="A1442" s="353">
        <v>47129</v>
      </c>
    </row>
    <row r="1443" spans="1:1">
      <c r="A1443" s="353">
        <v>47130</v>
      </c>
    </row>
    <row r="1444" spans="1:1">
      <c r="A1444" s="353">
        <v>47131</v>
      </c>
    </row>
    <row r="1445" spans="1:1">
      <c r="A1445" s="353">
        <v>47132</v>
      </c>
    </row>
    <row r="1446" spans="1:1">
      <c r="A1446" s="353">
        <v>47133</v>
      </c>
    </row>
    <row r="1447" spans="1:1">
      <c r="A1447" s="353">
        <v>47134</v>
      </c>
    </row>
    <row r="1448" spans="1:1">
      <c r="A1448" s="353">
        <v>47135</v>
      </c>
    </row>
    <row r="1449" spans="1:1">
      <c r="A1449" s="353">
        <v>47136</v>
      </c>
    </row>
    <row r="1450" spans="1:1">
      <c r="A1450" s="353">
        <v>47137</v>
      </c>
    </row>
    <row r="1451" spans="1:1">
      <c r="A1451" s="353">
        <v>47138</v>
      </c>
    </row>
    <row r="1452" spans="1:1">
      <c r="A1452" s="353">
        <v>47139</v>
      </c>
    </row>
    <row r="1453" spans="1:1">
      <c r="A1453" s="353">
        <v>47140</v>
      </c>
    </row>
    <row r="1454" spans="1:1">
      <c r="A1454" s="353">
        <v>47141</v>
      </c>
    </row>
    <row r="1455" spans="1:1">
      <c r="A1455" s="353">
        <v>47142</v>
      </c>
    </row>
    <row r="1456" spans="1:1">
      <c r="A1456" s="353">
        <v>47143</v>
      </c>
    </row>
    <row r="1457" spans="1:1">
      <c r="A1457" s="353">
        <v>47144</v>
      </c>
    </row>
    <row r="1458" spans="1:1">
      <c r="A1458" s="353">
        <v>47145</v>
      </c>
    </row>
    <row r="1459" spans="1:1">
      <c r="A1459" s="353">
        <v>47146</v>
      </c>
    </row>
    <row r="1460" spans="1:1">
      <c r="A1460" s="353">
        <v>47147</v>
      </c>
    </row>
    <row r="1461" spans="1:1">
      <c r="A1461" s="353">
        <v>47148</v>
      </c>
    </row>
    <row r="1462" spans="1:1">
      <c r="A1462" s="353">
        <v>47149</v>
      </c>
    </row>
    <row r="1463" spans="1:1">
      <c r="A1463" s="353">
        <v>47150</v>
      </c>
    </row>
    <row r="1464" spans="1:1">
      <c r="A1464" s="353">
        <v>47151</v>
      </c>
    </row>
    <row r="1465" spans="1:1">
      <c r="A1465" s="353">
        <v>47152</v>
      </c>
    </row>
    <row r="1466" spans="1:1">
      <c r="A1466" s="353">
        <v>47153</v>
      </c>
    </row>
    <row r="1467" spans="1:1">
      <c r="A1467" s="353">
        <v>47154</v>
      </c>
    </row>
    <row r="1468" spans="1:1">
      <c r="A1468" s="353">
        <v>47155</v>
      </c>
    </row>
    <row r="1469" spans="1:1">
      <c r="A1469" s="353">
        <v>47156</v>
      </c>
    </row>
    <row r="1470" spans="1:1">
      <c r="A1470" s="353">
        <v>47157</v>
      </c>
    </row>
    <row r="1471" spans="1:1">
      <c r="A1471" s="353">
        <v>47158</v>
      </c>
    </row>
    <row r="1472" spans="1:1">
      <c r="A1472" s="353">
        <v>47159</v>
      </c>
    </row>
    <row r="1473" spans="1:1">
      <c r="A1473" s="353">
        <v>47160</v>
      </c>
    </row>
    <row r="1474" spans="1:1">
      <c r="A1474" s="353">
        <v>47161</v>
      </c>
    </row>
    <row r="1475" spans="1:1">
      <c r="A1475" s="353">
        <v>47162</v>
      </c>
    </row>
    <row r="1476" spans="1:1">
      <c r="A1476" s="353">
        <v>47163</v>
      </c>
    </row>
    <row r="1477" spans="1:1">
      <c r="A1477" s="353">
        <v>47164</v>
      </c>
    </row>
    <row r="1478" spans="1:1">
      <c r="A1478" s="353">
        <v>47165</v>
      </c>
    </row>
    <row r="1479" spans="1:1">
      <c r="A1479" s="353">
        <v>47166</v>
      </c>
    </row>
    <row r="1480" spans="1:1">
      <c r="A1480" s="353">
        <v>47167</v>
      </c>
    </row>
    <row r="1481" spans="1:1">
      <c r="A1481" s="353">
        <v>47168</v>
      </c>
    </row>
    <row r="1482" spans="1:1">
      <c r="A1482" s="353">
        <v>47169</v>
      </c>
    </row>
    <row r="1483" spans="1:1">
      <c r="A1483" s="353">
        <v>47170</v>
      </c>
    </row>
    <row r="1484" spans="1:1">
      <c r="A1484" s="353">
        <v>47171</v>
      </c>
    </row>
    <row r="1485" spans="1:1">
      <c r="A1485" s="353">
        <v>47172</v>
      </c>
    </row>
    <row r="1486" spans="1:1">
      <c r="A1486" s="353">
        <v>47173</v>
      </c>
    </row>
    <row r="1487" spans="1:1">
      <c r="A1487" s="353">
        <v>47174</v>
      </c>
    </row>
    <row r="1488" spans="1:1">
      <c r="A1488" s="353">
        <v>47175</v>
      </c>
    </row>
    <row r="1489" spans="1:1">
      <c r="A1489" s="353">
        <v>47176</v>
      </c>
    </row>
    <row r="1490" spans="1:1">
      <c r="A1490" s="353">
        <v>47177</v>
      </c>
    </row>
    <row r="1491" spans="1:1">
      <c r="A1491" s="353">
        <v>47178</v>
      </c>
    </row>
    <row r="1492" spans="1:1">
      <c r="A1492" s="353">
        <v>47179</v>
      </c>
    </row>
    <row r="1493" spans="1:1">
      <c r="A1493" s="353">
        <v>47180</v>
      </c>
    </row>
    <row r="1494" spans="1:1">
      <c r="A1494" s="353">
        <v>47181</v>
      </c>
    </row>
    <row r="1495" spans="1:1">
      <c r="A1495" s="353">
        <v>47182</v>
      </c>
    </row>
    <row r="1496" spans="1:1">
      <c r="A1496" s="353">
        <v>47183</v>
      </c>
    </row>
    <row r="1497" spans="1:1">
      <c r="A1497" s="353">
        <v>47184</v>
      </c>
    </row>
    <row r="1498" spans="1:1">
      <c r="A1498" s="353">
        <v>47185</v>
      </c>
    </row>
    <row r="1499" spans="1:1">
      <c r="A1499" s="353">
        <v>47186</v>
      </c>
    </row>
    <row r="1500" spans="1:1">
      <c r="A1500" s="353">
        <v>47187</v>
      </c>
    </row>
    <row r="1501" spans="1:1">
      <c r="A1501" s="353">
        <v>47188</v>
      </c>
    </row>
    <row r="1502" spans="1:1">
      <c r="A1502" s="353">
        <v>47189</v>
      </c>
    </row>
    <row r="1503" spans="1:1">
      <c r="A1503" s="353">
        <v>47190</v>
      </c>
    </row>
    <row r="1504" spans="1:1">
      <c r="A1504" s="353">
        <v>47191</v>
      </c>
    </row>
    <row r="1505" spans="1:1">
      <c r="A1505" s="353">
        <v>47192</v>
      </c>
    </row>
    <row r="1506" spans="1:1">
      <c r="A1506" s="353">
        <v>47193</v>
      </c>
    </row>
    <row r="1507" spans="1:1">
      <c r="A1507" s="353">
        <v>47194</v>
      </c>
    </row>
    <row r="1508" spans="1:1">
      <c r="A1508" s="353">
        <v>47195</v>
      </c>
    </row>
    <row r="1509" spans="1:1">
      <c r="A1509" s="353">
        <v>47196</v>
      </c>
    </row>
    <row r="1510" spans="1:1">
      <c r="A1510" s="353">
        <v>47197</v>
      </c>
    </row>
    <row r="1511" spans="1:1">
      <c r="A1511" s="353">
        <v>47198</v>
      </c>
    </row>
    <row r="1512" spans="1:1">
      <c r="A1512" s="353">
        <v>47199</v>
      </c>
    </row>
    <row r="1513" spans="1:1">
      <c r="A1513" s="353">
        <v>47200</v>
      </c>
    </row>
    <row r="1514" spans="1:1">
      <c r="A1514" s="353">
        <v>47201</v>
      </c>
    </row>
    <row r="1515" spans="1:1">
      <c r="A1515" s="353">
        <v>47202</v>
      </c>
    </row>
    <row r="1516" spans="1:1">
      <c r="A1516" s="353">
        <v>47203</v>
      </c>
    </row>
    <row r="1517" spans="1:1">
      <c r="A1517" s="353">
        <v>47204</v>
      </c>
    </row>
    <row r="1518" spans="1:1">
      <c r="A1518" s="353">
        <v>47205</v>
      </c>
    </row>
    <row r="1519" spans="1:1">
      <c r="A1519" s="353">
        <v>47206</v>
      </c>
    </row>
    <row r="1520" spans="1:1">
      <c r="A1520" s="353">
        <v>47207</v>
      </c>
    </row>
    <row r="1521" spans="1:1">
      <c r="A1521" s="353">
        <v>47208</v>
      </c>
    </row>
    <row r="1522" spans="1:1">
      <c r="A1522" s="353">
        <v>47209</v>
      </c>
    </row>
    <row r="1523" spans="1:1">
      <c r="A1523" s="353">
        <v>47210</v>
      </c>
    </row>
    <row r="1524" spans="1:1">
      <c r="A1524" s="353">
        <v>47211</v>
      </c>
    </row>
    <row r="1525" spans="1:1">
      <c r="A1525" s="353">
        <v>47212</v>
      </c>
    </row>
    <row r="1526" spans="1:1">
      <c r="A1526" s="353">
        <v>47213</v>
      </c>
    </row>
    <row r="1527" spans="1:1">
      <c r="A1527" s="353">
        <v>47214</v>
      </c>
    </row>
    <row r="1528" spans="1:1">
      <c r="A1528" s="353">
        <v>47215</v>
      </c>
    </row>
    <row r="1529" spans="1:1">
      <c r="A1529" s="353">
        <v>47216</v>
      </c>
    </row>
    <row r="1530" spans="1:1">
      <c r="A1530" s="353">
        <v>47217</v>
      </c>
    </row>
    <row r="1531" spans="1:1">
      <c r="A1531" s="353">
        <v>47218</v>
      </c>
    </row>
    <row r="1532" spans="1:1">
      <c r="A1532" s="353">
        <v>47219</v>
      </c>
    </row>
    <row r="1533" spans="1:1">
      <c r="A1533" s="353">
        <v>47220</v>
      </c>
    </row>
    <row r="1534" spans="1:1">
      <c r="A1534" s="353">
        <v>47221</v>
      </c>
    </row>
    <row r="1535" spans="1:1">
      <c r="A1535" s="353">
        <v>47222</v>
      </c>
    </row>
    <row r="1536" spans="1:1">
      <c r="A1536" s="353">
        <v>47223</v>
      </c>
    </row>
    <row r="1537" spans="1:1">
      <c r="A1537" s="353">
        <v>47224</v>
      </c>
    </row>
    <row r="1538" spans="1:1">
      <c r="A1538" s="353">
        <v>47225</v>
      </c>
    </row>
    <row r="1539" spans="1:1">
      <c r="A1539" s="353">
        <v>47226</v>
      </c>
    </row>
    <row r="1540" spans="1:1">
      <c r="A1540" s="353">
        <v>47227</v>
      </c>
    </row>
    <row r="1541" spans="1:1">
      <c r="A1541" s="353">
        <v>47228</v>
      </c>
    </row>
    <row r="1542" spans="1:1">
      <c r="A1542" s="353">
        <v>47229</v>
      </c>
    </row>
    <row r="1543" spans="1:1">
      <c r="A1543" s="353">
        <v>47230</v>
      </c>
    </row>
    <row r="1544" spans="1:1">
      <c r="A1544" s="353">
        <v>47231</v>
      </c>
    </row>
    <row r="1545" spans="1:1">
      <c r="A1545" s="353">
        <v>47232</v>
      </c>
    </row>
    <row r="1546" spans="1:1">
      <c r="A1546" s="353">
        <v>47233</v>
      </c>
    </row>
    <row r="1547" spans="1:1">
      <c r="A1547" s="353">
        <v>47234</v>
      </c>
    </row>
    <row r="1548" spans="1:1">
      <c r="A1548" s="353">
        <v>47235</v>
      </c>
    </row>
    <row r="1549" spans="1:1">
      <c r="A1549" s="353">
        <v>47236</v>
      </c>
    </row>
    <row r="1550" spans="1:1">
      <c r="A1550" s="353">
        <v>47237</v>
      </c>
    </row>
    <row r="1551" spans="1:1">
      <c r="A1551" s="353">
        <v>47238</v>
      </c>
    </row>
    <row r="1552" spans="1:1">
      <c r="A1552" s="353">
        <v>47239</v>
      </c>
    </row>
    <row r="1553" spans="1:1">
      <c r="A1553" s="353">
        <v>47240</v>
      </c>
    </row>
    <row r="1554" spans="1:1">
      <c r="A1554" s="353">
        <v>47241</v>
      </c>
    </row>
    <row r="1555" spans="1:1">
      <c r="A1555" s="353">
        <v>47242</v>
      </c>
    </row>
    <row r="1556" spans="1:1">
      <c r="A1556" s="353">
        <v>47243</v>
      </c>
    </row>
    <row r="1557" spans="1:1">
      <c r="A1557" s="353">
        <v>47244</v>
      </c>
    </row>
    <row r="1558" spans="1:1">
      <c r="A1558" s="353">
        <v>47245</v>
      </c>
    </row>
    <row r="1559" spans="1:1">
      <c r="A1559" s="353">
        <v>47246</v>
      </c>
    </row>
    <row r="1560" spans="1:1">
      <c r="A1560" s="353">
        <v>47247</v>
      </c>
    </row>
    <row r="1561" spans="1:1">
      <c r="A1561" s="353">
        <v>47248</v>
      </c>
    </row>
    <row r="1562" spans="1:1">
      <c r="A1562" s="353">
        <v>47249</v>
      </c>
    </row>
    <row r="1563" spans="1:1">
      <c r="A1563" s="353">
        <v>47250</v>
      </c>
    </row>
    <row r="1564" spans="1:1">
      <c r="A1564" s="353">
        <v>47251</v>
      </c>
    </row>
    <row r="1565" spans="1:1">
      <c r="A1565" s="353">
        <v>47252</v>
      </c>
    </row>
    <row r="1566" spans="1:1">
      <c r="A1566" s="353">
        <v>47253</v>
      </c>
    </row>
    <row r="1567" spans="1:1">
      <c r="A1567" s="353">
        <v>47254</v>
      </c>
    </row>
    <row r="1568" spans="1:1">
      <c r="A1568" s="353">
        <v>47255</v>
      </c>
    </row>
    <row r="1569" spans="1:1">
      <c r="A1569" s="353">
        <v>47256</v>
      </c>
    </row>
    <row r="1570" spans="1:1">
      <c r="A1570" s="353">
        <v>47257</v>
      </c>
    </row>
    <row r="1571" spans="1:1">
      <c r="A1571" s="353">
        <v>47258</v>
      </c>
    </row>
    <row r="1572" spans="1:1">
      <c r="A1572" s="353">
        <v>47259</v>
      </c>
    </row>
    <row r="1573" spans="1:1">
      <c r="A1573" s="353">
        <v>47260</v>
      </c>
    </row>
    <row r="1574" spans="1:1">
      <c r="A1574" s="353">
        <v>47261</v>
      </c>
    </row>
    <row r="1575" spans="1:1">
      <c r="A1575" s="353">
        <v>47262</v>
      </c>
    </row>
    <row r="1576" spans="1:1">
      <c r="A1576" s="353">
        <v>47263</v>
      </c>
    </row>
    <row r="1577" spans="1:1">
      <c r="A1577" s="353">
        <v>47264</v>
      </c>
    </row>
    <row r="1578" spans="1:1">
      <c r="A1578" s="353">
        <v>47265</v>
      </c>
    </row>
    <row r="1579" spans="1:1">
      <c r="A1579" s="353">
        <v>47266</v>
      </c>
    </row>
    <row r="1580" spans="1:1">
      <c r="A1580" s="353">
        <v>47267</v>
      </c>
    </row>
    <row r="1581" spans="1:1">
      <c r="A1581" s="353">
        <v>47268</v>
      </c>
    </row>
    <row r="1582" spans="1:1">
      <c r="A1582" s="353">
        <v>47269</v>
      </c>
    </row>
    <row r="1583" spans="1:1">
      <c r="A1583" s="353">
        <v>47270</v>
      </c>
    </row>
    <row r="1584" spans="1:1">
      <c r="A1584" s="353">
        <v>47271</v>
      </c>
    </row>
    <row r="1585" spans="1:1">
      <c r="A1585" s="353">
        <v>47272</v>
      </c>
    </row>
    <row r="1586" spans="1:1">
      <c r="A1586" s="353">
        <v>47273</v>
      </c>
    </row>
    <row r="1587" spans="1:1">
      <c r="A1587" s="353">
        <v>47274</v>
      </c>
    </row>
    <row r="1588" spans="1:1">
      <c r="A1588" s="353">
        <v>47275</v>
      </c>
    </row>
    <row r="1589" spans="1:1">
      <c r="A1589" s="353">
        <v>47276</v>
      </c>
    </row>
    <row r="1590" spans="1:1">
      <c r="A1590" s="353">
        <v>47277</v>
      </c>
    </row>
    <row r="1591" spans="1:1">
      <c r="A1591" s="353">
        <v>47278</v>
      </c>
    </row>
    <row r="1592" spans="1:1">
      <c r="A1592" s="353">
        <v>47279</v>
      </c>
    </row>
    <row r="1593" spans="1:1">
      <c r="A1593" s="353">
        <v>47280</v>
      </c>
    </row>
    <row r="1594" spans="1:1">
      <c r="A1594" s="353">
        <v>47281</v>
      </c>
    </row>
    <row r="1595" spans="1:1">
      <c r="A1595" s="353">
        <v>47282</v>
      </c>
    </row>
    <row r="1596" spans="1:1">
      <c r="A1596" s="353">
        <v>47283</v>
      </c>
    </row>
    <row r="1597" spans="1:1">
      <c r="A1597" s="353">
        <v>47284</v>
      </c>
    </row>
    <row r="1598" spans="1:1">
      <c r="A1598" s="353">
        <v>47285</v>
      </c>
    </row>
    <row r="1599" spans="1:1">
      <c r="A1599" s="353">
        <v>47286</v>
      </c>
    </row>
    <row r="1600" spans="1:1">
      <c r="A1600" s="353">
        <v>47287</v>
      </c>
    </row>
    <row r="1601" spans="1:1">
      <c r="A1601" s="353">
        <v>47288</v>
      </c>
    </row>
    <row r="1602" spans="1:1">
      <c r="A1602" s="353">
        <v>47289</v>
      </c>
    </row>
    <row r="1603" spans="1:1">
      <c r="A1603" s="353">
        <v>47290</v>
      </c>
    </row>
    <row r="1604" spans="1:1">
      <c r="A1604" s="353">
        <v>47291</v>
      </c>
    </row>
    <row r="1605" spans="1:1">
      <c r="A1605" s="353">
        <v>47292</v>
      </c>
    </row>
    <row r="1606" spans="1:1">
      <c r="A1606" s="353">
        <v>47293</v>
      </c>
    </row>
    <row r="1607" spans="1:1">
      <c r="A1607" s="353">
        <v>47294</v>
      </c>
    </row>
    <row r="1608" spans="1:1">
      <c r="A1608" s="353">
        <v>47295</v>
      </c>
    </row>
    <row r="1609" spans="1:1">
      <c r="A1609" s="353">
        <v>47296</v>
      </c>
    </row>
    <row r="1610" spans="1:1">
      <c r="A1610" s="353">
        <v>47297</v>
      </c>
    </row>
    <row r="1611" spans="1:1">
      <c r="A1611" s="353">
        <v>47298</v>
      </c>
    </row>
    <row r="1612" spans="1:1">
      <c r="A1612" s="353">
        <v>47299</v>
      </c>
    </row>
    <row r="1613" spans="1:1">
      <c r="A1613" s="353">
        <v>47300</v>
      </c>
    </row>
    <row r="1614" spans="1:1">
      <c r="A1614" s="353">
        <v>47301</v>
      </c>
    </row>
    <row r="1615" spans="1:1">
      <c r="A1615" s="353">
        <v>47302</v>
      </c>
    </row>
    <row r="1616" spans="1:1">
      <c r="A1616" s="353">
        <v>47303</v>
      </c>
    </row>
    <row r="1617" spans="1:1">
      <c r="A1617" s="353">
        <v>47304</v>
      </c>
    </row>
    <row r="1618" spans="1:1">
      <c r="A1618" s="353">
        <v>47305</v>
      </c>
    </row>
    <row r="1619" spans="1:1">
      <c r="A1619" s="353">
        <v>47306</v>
      </c>
    </row>
    <row r="1620" spans="1:1">
      <c r="A1620" s="353">
        <v>47307</v>
      </c>
    </row>
    <row r="1621" spans="1:1">
      <c r="A1621" s="353">
        <v>47308</v>
      </c>
    </row>
    <row r="1622" spans="1:1">
      <c r="A1622" s="353">
        <v>47309</v>
      </c>
    </row>
    <row r="1623" spans="1:1">
      <c r="A1623" s="353">
        <v>47310</v>
      </c>
    </row>
    <row r="1624" spans="1:1">
      <c r="A1624" s="353">
        <v>47311</v>
      </c>
    </row>
    <row r="1625" spans="1:1">
      <c r="A1625" s="353">
        <v>47312</v>
      </c>
    </row>
    <row r="1626" spans="1:1">
      <c r="A1626" s="353">
        <v>47313</v>
      </c>
    </row>
    <row r="1627" spans="1:1">
      <c r="A1627" s="353">
        <v>47314</v>
      </c>
    </row>
    <row r="1628" spans="1:1">
      <c r="A1628" s="353">
        <v>47315</v>
      </c>
    </row>
    <row r="1629" spans="1:1">
      <c r="A1629" s="353">
        <v>47316</v>
      </c>
    </row>
    <row r="1630" spans="1:1">
      <c r="A1630" s="353">
        <v>47317</v>
      </c>
    </row>
    <row r="1631" spans="1:1">
      <c r="A1631" s="353">
        <v>47318</v>
      </c>
    </row>
    <row r="1632" spans="1:1">
      <c r="A1632" s="353">
        <v>47319</v>
      </c>
    </row>
    <row r="1633" spans="1:1">
      <c r="A1633" s="353">
        <v>47320</v>
      </c>
    </row>
    <row r="1634" spans="1:1">
      <c r="A1634" s="353">
        <v>47321</v>
      </c>
    </row>
    <row r="1635" spans="1:1">
      <c r="A1635" s="353">
        <v>47322</v>
      </c>
    </row>
    <row r="1636" spans="1:1">
      <c r="A1636" s="353">
        <v>47323</v>
      </c>
    </row>
    <row r="1637" spans="1:1">
      <c r="A1637" s="353">
        <v>47324</v>
      </c>
    </row>
    <row r="1638" spans="1:1">
      <c r="A1638" s="353">
        <v>47325</v>
      </c>
    </row>
    <row r="1639" spans="1:1">
      <c r="A1639" s="353">
        <v>47326</v>
      </c>
    </row>
    <row r="1640" spans="1:1">
      <c r="A1640" s="353">
        <v>47327</v>
      </c>
    </row>
    <row r="1641" spans="1:1">
      <c r="A1641" s="353">
        <v>47328</v>
      </c>
    </row>
    <row r="1642" spans="1:1">
      <c r="A1642" s="353">
        <v>47329</v>
      </c>
    </row>
    <row r="1643" spans="1:1">
      <c r="A1643" s="353">
        <v>47330</v>
      </c>
    </row>
    <row r="1644" spans="1:1">
      <c r="A1644" s="353">
        <v>47331</v>
      </c>
    </row>
    <row r="1645" spans="1:1">
      <c r="A1645" s="353">
        <v>47332</v>
      </c>
    </row>
    <row r="1646" spans="1:1">
      <c r="A1646" s="353">
        <v>47333</v>
      </c>
    </row>
    <row r="1647" spans="1:1">
      <c r="A1647" s="353">
        <v>47334</v>
      </c>
    </row>
    <row r="1648" spans="1:1">
      <c r="A1648" s="353">
        <v>47335</v>
      </c>
    </row>
    <row r="1649" spans="1:1">
      <c r="A1649" s="353">
        <v>47336</v>
      </c>
    </row>
    <row r="1650" spans="1:1">
      <c r="A1650" s="353">
        <v>47337</v>
      </c>
    </row>
    <row r="1651" spans="1:1">
      <c r="A1651" s="353">
        <v>47338</v>
      </c>
    </row>
    <row r="1652" spans="1:1">
      <c r="A1652" s="353">
        <v>47339</v>
      </c>
    </row>
    <row r="1653" spans="1:1">
      <c r="A1653" s="353">
        <v>47340</v>
      </c>
    </row>
    <row r="1654" spans="1:1">
      <c r="A1654" s="353">
        <v>47341</v>
      </c>
    </row>
    <row r="1655" spans="1:1">
      <c r="A1655" s="353">
        <v>47342</v>
      </c>
    </row>
    <row r="1656" spans="1:1">
      <c r="A1656" s="353">
        <v>47343</v>
      </c>
    </row>
    <row r="1657" spans="1:1">
      <c r="A1657" s="353">
        <v>47344</v>
      </c>
    </row>
    <row r="1658" spans="1:1">
      <c r="A1658" s="353">
        <v>47345</v>
      </c>
    </row>
    <row r="1659" spans="1:1">
      <c r="A1659" s="353">
        <v>47346</v>
      </c>
    </row>
    <row r="1660" spans="1:1">
      <c r="A1660" s="353">
        <v>47347</v>
      </c>
    </row>
    <row r="1661" spans="1:1">
      <c r="A1661" s="353">
        <v>47348</v>
      </c>
    </row>
    <row r="1662" spans="1:1">
      <c r="A1662" s="353">
        <v>47349</v>
      </c>
    </row>
    <row r="1663" spans="1:1">
      <c r="A1663" s="353">
        <v>47350</v>
      </c>
    </row>
    <row r="1664" spans="1:1">
      <c r="A1664" s="353">
        <v>47351</v>
      </c>
    </row>
    <row r="1665" spans="1:1">
      <c r="A1665" s="353">
        <v>47352</v>
      </c>
    </row>
    <row r="1666" spans="1:1">
      <c r="A1666" s="353">
        <v>47353</v>
      </c>
    </row>
    <row r="1667" spans="1:1">
      <c r="A1667" s="353">
        <v>47354</v>
      </c>
    </row>
    <row r="1668" spans="1:1">
      <c r="A1668" s="353">
        <v>47355</v>
      </c>
    </row>
    <row r="1669" spans="1:1">
      <c r="A1669" s="353">
        <v>47356</v>
      </c>
    </row>
    <row r="1670" spans="1:1">
      <c r="A1670" s="353">
        <v>47357</v>
      </c>
    </row>
    <row r="1671" spans="1:1">
      <c r="A1671" s="353">
        <v>47358</v>
      </c>
    </row>
    <row r="1672" spans="1:1">
      <c r="A1672" s="353">
        <v>47359</v>
      </c>
    </row>
    <row r="1673" spans="1:1">
      <c r="A1673" s="353">
        <v>47360</v>
      </c>
    </row>
    <row r="1674" spans="1:1">
      <c r="A1674" s="353">
        <v>47361</v>
      </c>
    </row>
    <row r="1675" spans="1:1">
      <c r="A1675" s="353">
        <v>47362</v>
      </c>
    </row>
    <row r="1676" spans="1:1">
      <c r="A1676" s="353">
        <v>47363</v>
      </c>
    </row>
    <row r="1677" spans="1:1">
      <c r="A1677" s="353">
        <v>47364</v>
      </c>
    </row>
    <row r="1678" spans="1:1">
      <c r="A1678" s="353">
        <v>47365</v>
      </c>
    </row>
    <row r="1679" spans="1:1">
      <c r="A1679" s="353">
        <v>47366</v>
      </c>
    </row>
    <row r="1680" spans="1:1">
      <c r="A1680" s="353">
        <v>47367</v>
      </c>
    </row>
    <row r="1681" spans="1:1">
      <c r="A1681" s="353">
        <v>47368</v>
      </c>
    </row>
    <row r="1682" spans="1:1">
      <c r="A1682" s="353">
        <v>47369</v>
      </c>
    </row>
    <row r="1683" spans="1:1">
      <c r="A1683" s="353">
        <v>47370</v>
      </c>
    </row>
    <row r="1684" spans="1:1">
      <c r="A1684" s="353">
        <v>47371</v>
      </c>
    </row>
    <row r="1685" spans="1:1">
      <c r="A1685" s="353">
        <v>47372</v>
      </c>
    </row>
    <row r="1686" spans="1:1">
      <c r="A1686" s="353">
        <v>47373</v>
      </c>
    </row>
    <row r="1687" spans="1:1">
      <c r="A1687" s="353">
        <v>47374</v>
      </c>
    </row>
    <row r="1688" spans="1:1">
      <c r="A1688" s="353">
        <v>47375</v>
      </c>
    </row>
    <row r="1689" spans="1:1">
      <c r="A1689" s="353">
        <v>47376</v>
      </c>
    </row>
    <row r="1690" spans="1:1">
      <c r="A1690" s="353">
        <v>47377</v>
      </c>
    </row>
    <row r="1691" spans="1:1">
      <c r="A1691" s="353">
        <v>47378</v>
      </c>
    </row>
    <row r="1692" spans="1:1">
      <c r="A1692" s="353">
        <v>47379</v>
      </c>
    </row>
    <row r="1693" spans="1:1">
      <c r="A1693" s="353">
        <v>47380</v>
      </c>
    </row>
    <row r="1694" spans="1:1">
      <c r="A1694" s="353">
        <v>47381</v>
      </c>
    </row>
    <row r="1695" spans="1:1">
      <c r="A1695" s="353">
        <v>47382</v>
      </c>
    </row>
    <row r="1696" spans="1:1">
      <c r="A1696" s="353">
        <v>47383</v>
      </c>
    </row>
    <row r="1697" spans="1:1">
      <c r="A1697" s="353">
        <v>47384</v>
      </c>
    </row>
    <row r="1698" spans="1:1">
      <c r="A1698" s="353">
        <v>47385</v>
      </c>
    </row>
    <row r="1699" spans="1:1">
      <c r="A1699" s="353">
        <v>47386</v>
      </c>
    </row>
    <row r="1700" spans="1:1">
      <c r="A1700" s="353">
        <v>47387</v>
      </c>
    </row>
    <row r="1701" spans="1:1">
      <c r="A1701" s="353">
        <v>47388</v>
      </c>
    </row>
    <row r="1702" spans="1:1">
      <c r="A1702" s="353">
        <v>47389</v>
      </c>
    </row>
    <row r="1703" spans="1:1">
      <c r="A1703" s="353">
        <v>47390</v>
      </c>
    </row>
    <row r="1704" spans="1:1">
      <c r="A1704" s="353">
        <v>47391</v>
      </c>
    </row>
    <row r="1705" spans="1:1">
      <c r="A1705" s="353">
        <v>47392</v>
      </c>
    </row>
    <row r="1706" spans="1:1">
      <c r="A1706" s="353">
        <v>47393</v>
      </c>
    </row>
    <row r="1707" spans="1:1">
      <c r="A1707" s="353">
        <v>47394</v>
      </c>
    </row>
    <row r="1708" spans="1:1">
      <c r="A1708" s="353">
        <v>47395</v>
      </c>
    </row>
    <row r="1709" spans="1:1">
      <c r="A1709" s="353">
        <v>47396</v>
      </c>
    </row>
    <row r="1710" spans="1:1">
      <c r="A1710" s="353">
        <v>47397</v>
      </c>
    </row>
    <row r="1711" spans="1:1">
      <c r="A1711" s="353">
        <v>47398</v>
      </c>
    </row>
    <row r="1712" spans="1:1">
      <c r="A1712" s="353">
        <v>47399</v>
      </c>
    </row>
    <row r="1713" spans="1:1">
      <c r="A1713" s="353">
        <v>47400</v>
      </c>
    </row>
    <row r="1714" spans="1:1">
      <c r="A1714" s="353">
        <v>47401</v>
      </c>
    </row>
    <row r="1715" spans="1:1">
      <c r="A1715" s="353">
        <v>47402</v>
      </c>
    </row>
    <row r="1716" spans="1:1">
      <c r="A1716" s="353">
        <v>47403</v>
      </c>
    </row>
    <row r="1717" spans="1:1">
      <c r="A1717" s="353">
        <v>47404</v>
      </c>
    </row>
    <row r="1718" spans="1:1">
      <c r="A1718" s="353">
        <v>47405</v>
      </c>
    </row>
    <row r="1719" spans="1:1">
      <c r="A1719" s="353">
        <v>47406</v>
      </c>
    </row>
    <row r="1720" spans="1:1">
      <c r="A1720" s="353">
        <v>47407</v>
      </c>
    </row>
    <row r="1721" spans="1:1">
      <c r="A1721" s="353">
        <v>47408</v>
      </c>
    </row>
    <row r="1722" spans="1:1">
      <c r="A1722" s="353">
        <v>47409</v>
      </c>
    </row>
    <row r="1723" spans="1:1">
      <c r="A1723" s="353">
        <v>47410</v>
      </c>
    </row>
    <row r="1724" spans="1:1">
      <c r="A1724" s="353">
        <v>47411</v>
      </c>
    </row>
    <row r="1725" spans="1:1">
      <c r="A1725" s="353">
        <v>47412</v>
      </c>
    </row>
    <row r="1726" spans="1:1">
      <c r="A1726" s="353">
        <v>47413</v>
      </c>
    </row>
    <row r="1727" spans="1:1">
      <c r="A1727" s="353">
        <v>47414</v>
      </c>
    </row>
    <row r="1728" spans="1:1">
      <c r="A1728" s="353">
        <v>47415</v>
      </c>
    </row>
    <row r="1729" spans="1:1">
      <c r="A1729" s="353">
        <v>47416</v>
      </c>
    </row>
    <row r="1730" spans="1:1">
      <c r="A1730" s="353">
        <v>47417</v>
      </c>
    </row>
    <row r="1731" spans="1:1">
      <c r="A1731" s="353">
        <v>47418</v>
      </c>
    </row>
    <row r="1732" spans="1:1">
      <c r="A1732" s="353">
        <v>47419</v>
      </c>
    </row>
    <row r="1733" spans="1:1">
      <c r="A1733" s="353">
        <v>47420</v>
      </c>
    </row>
    <row r="1734" spans="1:1">
      <c r="A1734" s="353">
        <v>47421</v>
      </c>
    </row>
    <row r="1735" spans="1:1">
      <c r="A1735" s="353">
        <v>47422</v>
      </c>
    </row>
    <row r="1736" spans="1:1">
      <c r="A1736" s="353">
        <v>47423</v>
      </c>
    </row>
    <row r="1737" spans="1:1">
      <c r="A1737" s="353">
        <v>47424</v>
      </c>
    </row>
    <row r="1738" spans="1:1">
      <c r="A1738" s="353">
        <v>47425</v>
      </c>
    </row>
    <row r="1739" spans="1:1">
      <c r="A1739" s="353">
        <v>47426</v>
      </c>
    </row>
    <row r="1740" spans="1:1">
      <c r="A1740" s="353">
        <v>47427</v>
      </c>
    </row>
    <row r="1741" spans="1:1">
      <c r="A1741" s="353">
        <v>47428</v>
      </c>
    </row>
    <row r="1742" spans="1:1">
      <c r="A1742" s="353">
        <v>47429</v>
      </c>
    </row>
    <row r="1743" spans="1:1">
      <c r="A1743" s="353">
        <v>47430</v>
      </c>
    </row>
    <row r="1744" spans="1:1">
      <c r="A1744" s="353">
        <v>47431</v>
      </c>
    </row>
    <row r="1745" spans="1:1">
      <c r="A1745" s="353">
        <v>47432</v>
      </c>
    </row>
    <row r="1746" spans="1:1">
      <c r="A1746" s="353">
        <v>47433</v>
      </c>
    </row>
    <row r="1747" spans="1:1">
      <c r="A1747" s="353">
        <v>47434</v>
      </c>
    </row>
    <row r="1748" spans="1:1">
      <c r="A1748" s="353">
        <v>47435</v>
      </c>
    </row>
    <row r="1749" spans="1:1">
      <c r="A1749" s="353">
        <v>47436</v>
      </c>
    </row>
    <row r="1750" spans="1:1">
      <c r="A1750" s="353">
        <v>47437</v>
      </c>
    </row>
    <row r="1751" spans="1:1">
      <c r="A1751" s="353">
        <v>47438</v>
      </c>
    </row>
    <row r="1752" spans="1:1">
      <c r="A1752" s="353">
        <v>47439</v>
      </c>
    </row>
    <row r="1753" spans="1:1">
      <c r="A1753" s="353">
        <v>47440</v>
      </c>
    </row>
    <row r="1754" spans="1:1">
      <c r="A1754" s="353">
        <v>47441</v>
      </c>
    </row>
    <row r="1755" spans="1:1">
      <c r="A1755" s="353">
        <v>47442</v>
      </c>
    </row>
    <row r="1756" spans="1:1">
      <c r="A1756" s="353">
        <v>47443</v>
      </c>
    </row>
    <row r="1757" spans="1:1">
      <c r="A1757" s="353">
        <v>47444</v>
      </c>
    </row>
    <row r="1758" spans="1:1">
      <c r="A1758" s="353">
        <v>47445</v>
      </c>
    </row>
    <row r="1759" spans="1:1">
      <c r="A1759" s="353">
        <v>47446</v>
      </c>
    </row>
    <row r="1760" spans="1:1">
      <c r="A1760" s="353">
        <v>47447</v>
      </c>
    </row>
    <row r="1761" spans="1:1">
      <c r="A1761" s="353">
        <v>47448</v>
      </c>
    </row>
    <row r="1762" spans="1:1">
      <c r="A1762" s="353">
        <v>47449</v>
      </c>
    </row>
    <row r="1763" spans="1:1">
      <c r="A1763" s="353">
        <v>47450</v>
      </c>
    </row>
    <row r="1764" spans="1:1">
      <c r="A1764" s="353">
        <v>47451</v>
      </c>
    </row>
    <row r="1765" spans="1:1">
      <c r="A1765" s="353">
        <v>47452</v>
      </c>
    </row>
    <row r="1766" spans="1:1">
      <c r="A1766" s="353">
        <v>47453</v>
      </c>
    </row>
    <row r="1767" spans="1:1">
      <c r="A1767" s="353">
        <v>47454</v>
      </c>
    </row>
    <row r="1768" spans="1:1">
      <c r="A1768" s="353">
        <v>47455</v>
      </c>
    </row>
    <row r="1769" spans="1:1">
      <c r="A1769" s="353">
        <v>47456</v>
      </c>
    </row>
    <row r="1770" spans="1:1">
      <c r="A1770" s="353">
        <v>47457</v>
      </c>
    </row>
    <row r="1771" spans="1:1">
      <c r="A1771" s="353">
        <v>47458</v>
      </c>
    </row>
    <row r="1772" spans="1:1">
      <c r="A1772" s="353">
        <v>47459</v>
      </c>
    </row>
    <row r="1773" spans="1:1">
      <c r="A1773" s="353">
        <v>47460</v>
      </c>
    </row>
    <row r="1774" spans="1:1">
      <c r="A1774" s="353">
        <v>47461</v>
      </c>
    </row>
    <row r="1775" spans="1:1">
      <c r="A1775" s="353">
        <v>47462</v>
      </c>
    </row>
    <row r="1776" spans="1:1">
      <c r="A1776" s="353">
        <v>47463</v>
      </c>
    </row>
    <row r="1777" spans="1:1">
      <c r="A1777" s="353">
        <v>47464</v>
      </c>
    </row>
    <row r="1778" spans="1:1">
      <c r="A1778" s="353">
        <v>47465</v>
      </c>
    </row>
    <row r="1779" spans="1:1">
      <c r="A1779" s="353">
        <v>47466</v>
      </c>
    </row>
    <row r="1780" spans="1:1">
      <c r="A1780" s="353">
        <v>47467</v>
      </c>
    </row>
    <row r="1781" spans="1:1">
      <c r="A1781" s="353">
        <v>47468</v>
      </c>
    </row>
    <row r="1782" spans="1:1">
      <c r="A1782" s="353">
        <v>47469</v>
      </c>
    </row>
    <row r="1783" spans="1:1">
      <c r="A1783" s="353">
        <v>47470</v>
      </c>
    </row>
    <row r="1784" spans="1:1">
      <c r="A1784" s="353">
        <v>47471</v>
      </c>
    </row>
    <row r="1785" spans="1:1">
      <c r="A1785" s="353">
        <v>47472</v>
      </c>
    </row>
    <row r="1786" spans="1:1">
      <c r="A1786" s="353">
        <v>47473</v>
      </c>
    </row>
    <row r="1787" spans="1:1">
      <c r="A1787" s="353">
        <v>47474</v>
      </c>
    </row>
    <row r="1788" spans="1:1">
      <c r="A1788" s="353">
        <v>47475</v>
      </c>
    </row>
    <row r="1789" spans="1:1">
      <c r="A1789" s="353">
        <v>47476</v>
      </c>
    </row>
    <row r="1790" spans="1:1">
      <c r="A1790" s="353">
        <v>47477</v>
      </c>
    </row>
    <row r="1791" spans="1:1">
      <c r="A1791" s="353">
        <v>47478</v>
      </c>
    </row>
    <row r="1792" spans="1:1">
      <c r="A1792" s="353">
        <v>47479</v>
      </c>
    </row>
    <row r="1793" spans="1:1">
      <c r="A1793" s="353">
        <v>47480</v>
      </c>
    </row>
    <row r="1794" spans="1:1">
      <c r="A1794" s="353">
        <v>47481</v>
      </c>
    </row>
    <row r="1795" spans="1:1">
      <c r="A1795" s="353">
        <v>47482</v>
      </c>
    </row>
    <row r="1796" spans="1:1">
      <c r="A1796" s="353">
        <v>47483</v>
      </c>
    </row>
    <row r="1797" spans="1:1">
      <c r="A1797" s="353">
        <v>47484</v>
      </c>
    </row>
    <row r="1798" spans="1:1">
      <c r="A1798" s="353">
        <v>47485</v>
      </c>
    </row>
    <row r="1799" spans="1:1">
      <c r="A1799" s="353">
        <v>47486</v>
      </c>
    </row>
    <row r="1800" spans="1:1">
      <c r="A1800" s="353">
        <v>47487</v>
      </c>
    </row>
    <row r="1801" spans="1:1">
      <c r="A1801" s="353">
        <v>47488</v>
      </c>
    </row>
    <row r="1802" spans="1:1">
      <c r="A1802" s="353">
        <v>47489</v>
      </c>
    </row>
    <row r="1803" spans="1:1">
      <c r="A1803" s="353">
        <v>47490</v>
      </c>
    </row>
    <row r="1804" spans="1:1">
      <c r="A1804" s="353">
        <v>47491</v>
      </c>
    </row>
    <row r="1805" spans="1:1">
      <c r="A1805" s="353">
        <v>47492</v>
      </c>
    </row>
    <row r="1806" spans="1:1">
      <c r="A1806" s="353">
        <v>47493</v>
      </c>
    </row>
    <row r="1807" spans="1:1">
      <c r="A1807" s="353">
        <v>47494</v>
      </c>
    </row>
    <row r="1808" spans="1:1">
      <c r="A1808" s="353">
        <v>47495</v>
      </c>
    </row>
    <row r="1809" spans="1:1">
      <c r="A1809" s="353">
        <v>47496</v>
      </c>
    </row>
    <row r="1810" spans="1:1">
      <c r="A1810" s="353">
        <v>47497</v>
      </c>
    </row>
    <row r="1811" spans="1:1">
      <c r="A1811" s="353">
        <v>47498</v>
      </c>
    </row>
    <row r="1812" spans="1:1">
      <c r="A1812" s="353">
        <v>47499</v>
      </c>
    </row>
    <row r="1813" spans="1:1">
      <c r="A1813" s="353">
        <v>47500</v>
      </c>
    </row>
    <row r="1814" spans="1:1">
      <c r="A1814" s="353">
        <v>47501</v>
      </c>
    </row>
    <row r="1815" spans="1:1">
      <c r="A1815" s="353">
        <v>47502</v>
      </c>
    </row>
    <row r="1816" spans="1:1">
      <c r="A1816" s="353">
        <v>47503</v>
      </c>
    </row>
    <row r="1817" spans="1:1">
      <c r="A1817" s="353">
        <v>47504</v>
      </c>
    </row>
    <row r="1818" spans="1:1">
      <c r="A1818" s="353">
        <v>47505</v>
      </c>
    </row>
    <row r="1819" spans="1:1">
      <c r="A1819" s="353">
        <v>47506</v>
      </c>
    </row>
    <row r="1820" spans="1:1">
      <c r="A1820" s="353">
        <v>47507</v>
      </c>
    </row>
    <row r="1821" spans="1:1">
      <c r="A1821" s="353">
        <v>47508</v>
      </c>
    </row>
    <row r="1822" spans="1:1">
      <c r="A1822" s="353">
        <v>47509</v>
      </c>
    </row>
    <row r="1823" spans="1:1">
      <c r="A1823" s="353">
        <v>47510</v>
      </c>
    </row>
    <row r="1824" spans="1:1">
      <c r="A1824" s="353">
        <v>47511</v>
      </c>
    </row>
    <row r="1825" spans="1:1">
      <c r="A1825" s="353">
        <v>47512</v>
      </c>
    </row>
    <row r="1826" spans="1:1">
      <c r="A1826" s="353">
        <v>47513</v>
      </c>
    </row>
    <row r="1827" spans="1:1">
      <c r="A1827" s="353">
        <v>47514</v>
      </c>
    </row>
    <row r="1828" spans="1:1">
      <c r="A1828" s="353">
        <v>47515</v>
      </c>
    </row>
    <row r="1829" spans="1:1">
      <c r="A1829" s="353">
        <v>47516</v>
      </c>
    </row>
    <row r="1830" spans="1:1">
      <c r="A1830" s="353">
        <v>47517</v>
      </c>
    </row>
    <row r="1831" spans="1:1">
      <c r="A1831" s="353">
        <v>47518</v>
      </c>
    </row>
    <row r="1832" spans="1:1">
      <c r="A1832" s="353">
        <v>47519</v>
      </c>
    </row>
    <row r="1833" spans="1:1">
      <c r="A1833" s="353">
        <v>47520</v>
      </c>
    </row>
    <row r="1834" spans="1:1">
      <c r="A1834" s="353">
        <v>47521</v>
      </c>
    </row>
    <row r="1835" spans="1:1">
      <c r="A1835" s="353">
        <v>47522</v>
      </c>
    </row>
    <row r="1836" spans="1:1">
      <c r="A1836" s="353">
        <v>47523</v>
      </c>
    </row>
    <row r="1837" spans="1:1">
      <c r="A1837" s="353">
        <v>47524</v>
      </c>
    </row>
    <row r="1838" spans="1:1">
      <c r="A1838" s="353">
        <v>47525</v>
      </c>
    </row>
    <row r="1839" spans="1:1">
      <c r="A1839" s="353">
        <v>47526</v>
      </c>
    </row>
    <row r="1840" spans="1:1">
      <c r="A1840" s="353">
        <v>47527</v>
      </c>
    </row>
    <row r="1841" spans="1:1">
      <c r="A1841" s="353">
        <v>47528</v>
      </c>
    </row>
    <row r="1842" spans="1:1">
      <c r="A1842" s="353">
        <v>47529</v>
      </c>
    </row>
    <row r="1843" spans="1:1">
      <c r="A1843" s="353">
        <v>47530</v>
      </c>
    </row>
    <row r="1844" spans="1:1">
      <c r="A1844" s="353">
        <v>47531</v>
      </c>
    </row>
    <row r="1845" spans="1:1">
      <c r="A1845" s="353">
        <v>47532</v>
      </c>
    </row>
    <row r="1846" spans="1:1">
      <c r="A1846" s="353">
        <v>47533</v>
      </c>
    </row>
    <row r="1847" spans="1:1">
      <c r="A1847" s="353">
        <v>47534</v>
      </c>
    </row>
    <row r="1848" spans="1:1">
      <c r="A1848" s="353">
        <v>47535</v>
      </c>
    </row>
    <row r="1849" spans="1:1">
      <c r="A1849" s="353">
        <v>47536</v>
      </c>
    </row>
    <row r="1850" spans="1:1">
      <c r="A1850" s="353">
        <v>47537</v>
      </c>
    </row>
    <row r="1851" spans="1:1">
      <c r="A1851" s="353">
        <v>47538</v>
      </c>
    </row>
    <row r="1852" spans="1:1">
      <c r="A1852" s="353">
        <v>47539</v>
      </c>
    </row>
    <row r="1853" spans="1:1">
      <c r="A1853" s="353">
        <v>47540</v>
      </c>
    </row>
    <row r="1854" spans="1:1">
      <c r="A1854" s="353">
        <v>47541</v>
      </c>
    </row>
    <row r="1855" spans="1:1">
      <c r="A1855" s="353">
        <v>47542</v>
      </c>
    </row>
    <row r="1856" spans="1:1">
      <c r="A1856" s="353">
        <v>47543</v>
      </c>
    </row>
    <row r="1857" spans="1:1">
      <c r="A1857" s="353">
        <v>47544</v>
      </c>
    </row>
    <row r="1858" spans="1:1">
      <c r="A1858" s="353">
        <v>47545</v>
      </c>
    </row>
    <row r="1859" spans="1:1">
      <c r="A1859" s="353">
        <v>47546</v>
      </c>
    </row>
    <row r="1860" spans="1:1">
      <c r="A1860" s="353">
        <v>47547</v>
      </c>
    </row>
    <row r="1861" spans="1:1">
      <c r="A1861" s="353">
        <v>47548</v>
      </c>
    </row>
    <row r="1862" spans="1:1">
      <c r="A1862" s="353">
        <v>47549</v>
      </c>
    </row>
    <row r="1863" spans="1:1">
      <c r="A1863" s="353">
        <v>47550</v>
      </c>
    </row>
    <row r="1864" spans="1:1">
      <c r="A1864" s="353">
        <v>47551</v>
      </c>
    </row>
    <row r="1865" spans="1:1">
      <c r="A1865" s="353">
        <v>47552</v>
      </c>
    </row>
    <row r="1866" spans="1:1">
      <c r="A1866" s="353">
        <v>47553</v>
      </c>
    </row>
    <row r="1867" spans="1:1">
      <c r="A1867" s="353">
        <v>47554</v>
      </c>
    </row>
    <row r="1868" spans="1:1">
      <c r="A1868" s="353">
        <v>47555</v>
      </c>
    </row>
    <row r="1869" spans="1:1">
      <c r="A1869" s="353">
        <v>47556</v>
      </c>
    </row>
    <row r="1870" spans="1:1">
      <c r="A1870" s="353">
        <v>47557</v>
      </c>
    </row>
    <row r="1871" spans="1:1">
      <c r="A1871" s="353">
        <v>47558</v>
      </c>
    </row>
    <row r="1872" spans="1:1">
      <c r="A1872" s="353">
        <v>47559</v>
      </c>
    </row>
    <row r="1873" spans="1:1">
      <c r="A1873" s="353">
        <v>47560</v>
      </c>
    </row>
    <row r="1874" spans="1:1">
      <c r="A1874" s="353">
        <v>47561</v>
      </c>
    </row>
    <row r="1875" spans="1:1">
      <c r="A1875" s="353">
        <v>47562</v>
      </c>
    </row>
    <row r="1876" spans="1:1">
      <c r="A1876" s="353">
        <v>47563</v>
      </c>
    </row>
    <row r="1877" spans="1:1">
      <c r="A1877" s="353">
        <v>47564</v>
      </c>
    </row>
    <row r="1878" spans="1:1">
      <c r="A1878" s="353">
        <v>47565</v>
      </c>
    </row>
    <row r="1879" spans="1:1">
      <c r="A1879" s="353">
        <v>47566</v>
      </c>
    </row>
    <row r="1880" spans="1:1">
      <c r="A1880" s="353">
        <v>47567</v>
      </c>
    </row>
    <row r="1881" spans="1:1">
      <c r="A1881" s="353">
        <v>47568</v>
      </c>
    </row>
    <row r="1882" spans="1:1">
      <c r="A1882" s="353">
        <v>47569</v>
      </c>
    </row>
    <row r="1883" spans="1:1">
      <c r="A1883" s="353">
        <v>47570</v>
      </c>
    </row>
    <row r="1884" spans="1:1">
      <c r="A1884" s="353">
        <v>47571</v>
      </c>
    </row>
    <row r="1885" spans="1:1">
      <c r="A1885" s="353">
        <v>47572</v>
      </c>
    </row>
    <row r="1886" spans="1:1">
      <c r="A1886" s="353">
        <v>47573</v>
      </c>
    </row>
    <row r="1887" spans="1:1">
      <c r="A1887" s="353">
        <v>47574</v>
      </c>
    </row>
    <row r="1888" spans="1:1">
      <c r="A1888" s="353">
        <v>47575</v>
      </c>
    </row>
    <row r="1889" spans="1:1">
      <c r="A1889" s="353">
        <v>47576</v>
      </c>
    </row>
    <row r="1890" spans="1:1">
      <c r="A1890" s="353">
        <v>47577</v>
      </c>
    </row>
    <row r="1891" spans="1:1">
      <c r="A1891" s="353">
        <v>47578</v>
      </c>
    </row>
    <row r="1892" spans="1:1">
      <c r="A1892" s="353">
        <v>47579</v>
      </c>
    </row>
    <row r="1893" spans="1:1">
      <c r="A1893" s="353">
        <v>47580</v>
      </c>
    </row>
    <row r="1894" spans="1:1">
      <c r="A1894" s="353">
        <v>47581</v>
      </c>
    </row>
    <row r="1895" spans="1:1">
      <c r="A1895" s="353">
        <v>47582</v>
      </c>
    </row>
    <row r="1896" spans="1:1">
      <c r="A1896" s="353">
        <v>47583</v>
      </c>
    </row>
    <row r="1897" spans="1:1">
      <c r="A1897" s="353">
        <v>47584</v>
      </c>
    </row>
    <row r="1898" spans="1:1">
      <c r="A1898" s="353">
        <v>47585</v>
      </c>
    </row>
    <row r="1899" spans="1:1">
      <c r="A1899" s="353">
        <v>47586</v>
      </c>
    </row>
    <row r="1900" spans="1:1">
      <c r="A1900" s="353">
        <v>47587</v>
      </c>
    </row>
    <row r="1901" spans="1:1">
      <c r="A1901" s="353">
        <v>47588</v>
      </c>
    </row>
    <row r="1902" spans="1:1">
      <c r="A1902" s="353">
        <v>47589</v>
      </c>
    </row>
    <row r="1903" spans="1:1">
      <c r="A1903" s="353">
        <v>47590</v>
      </c>
    </row>
    <row r="1904" spans="1:1">
      <c r="A1904" s="353">
        <v>47591</v>
      </c>
    </row>
    <row r="1905" spans="1:1">
      <c r="A1905" s="353">
        <v>47592</v>
      </c>
    </row>
    <row r="1906" spans="1:1">
      <c r="A1906" s="353">
        <v>47593</v>
      </c>
    </row>
    <row r="1907" spans="1:1">
      <c r="A1907" s="353">
        <v>47594</v>
      </c>
    </row>
    <row r="1908" spans="1:1">
      <c r="A1908" s="353">
        <v>47595</v>
      </c>
    </row>
    <row r="1909" spans="1:1">
      <c r="A1909" s="353">
        <v>47596</v>
      </c>
    </row>
    <row r="1910" spans="1:1">
      <c r="A1910" s="353">
        <v>47597</v>
      </c>
    </row>
    <row r="1911" spans="1:1">
      <c r="A1911" s="353">
        <v>47598</v>
      </c>
    </row>
    <row r="1912" spans="1:1">
      <c r="A1912" s="353">
        <v>47599</v>
      </c>
    </row>
    <row r="1913" spans="1:1">
      <c r="A1913" s="353">
        <v>47600</v>
      </c>
    </row>
    <row r="1914" spans="1:1">
      <c r="A1914" s="353">
        <v>47601</v>
      </c>
    </row>
    <row r="1915" spans="1:1">
      <c r="A1915" s="353">
        <v>47602</v>
      </c>
    </row>
    <row r="1916" spans="1:1">
      <c r="A1916" s="353">
        <v>47603</v>
      </c>
    </row>
    <row r="1917" spans="1:1">
      <c r="A1917" s="353">
        <v>47604</v>
      </c>
    </row>
    <row r="1918" spans="1:1">
      <c r="A1918" s="353">
        <v>47605</v>
      </c>
    </row>
    <row r="1919" spans="1:1">
      <c r="A1919" s="353">
        <v>47606</v>
      </c>
    </row>
    <row r="1920" spans="1:1">
      <c r="A1920" s="353">
        <v>47607</v>
      </c>
    </row>
    <row r="1921" spans="1:1">
      <c r="A1921" s="353">
        <v>47608</v>
      </c>
    </row>
    <row r="1922" spans="1:1">
      <c r="A1922" s="353">
        <v>47609</v>
      </c>
    </row>
    <row r="1923" spans="1:1">
      <c r="A1923" s="353">
        <v>47610</v>
      </c>
    </row>
    <row r="1924" spans="1:1">
      <c r="A1924" s="353">
        <v>47611</v>
      </c>
    </row>
    <row r="1925" spans="1:1">
      <c r="A1925" s="353">
        <v>47612</v>
      </c>
    </row>
    <row r="1926" spans="1:1">
      <c r="A1926" s="353">
        <v>47613</v>
      </c>
    </row>
    <row r="1927" spans="1:1">
      <c r="A1927" s="353">
        <v>47614</v>
      </c>
    </row>
    <row r="1928" spans="1:1">
      <c r="A1928" s="353">
        <v>47615</v>
      </c>
    </row>
    <row r="1929" spans="1:1">
      <c r="A1929" s="353">
        <v>47616</v>
      </c>
    </row>
    <row r="1930" spans="1:1">
      <c r="A1930" s="353">
        <v>47617</v>
      </c>
    </row>
    <row r="1931" spans="1:1">
      <c r="A1931" s="353">
        <v>47618</v>
      </c>
    </row>
    <row r="1932" spans="1:1">
      <c r="A1932" s="353">
        <v>47619</v>
      </c>
    </row>
    <row r="1933" spans="1:1">
      <c r="A1933" s="353">
        <v>47620</v>
      </c>
    </row>
    <row r="1934" spans="1:1">
      <c r="A1934" s="353">
        <v>47621</v>
      </c>
    </row>
    <row r="1935" spans="1:1">
      <c r="A1935" s="353">
        <v>47622</v>
      </c>
    </row>
    <row r="1936" spans="1:1">
      <c r="A1936" s="353">
        <v>47623</v>
      </c>
    </row>
    <row r="1937" spans="1:1">
      <c r="A1937" s="353">
        <v>47624</v>
      </c>
    </row>
    <row r="1938" spans="1:1">
      <c r="A1938" s="353">
        <v>47625</v>
      </c>
    </row>
    <row r="1939" spans="1:1">
      <c r="A1939" s="353">
        <v>47626</v>
      </c>
    </row>
    <row r="1940" spans="1:1">
      <c r="A1940" s="353">
        <v>47627</v>
      </c>
    </row>
    <row r="1941" spans="1:1">
      <c r="A1941" s="353">
        <v>47628</v>
      </c>
    </row>
    <row r="1942" spans="1:1">
      <c r="A1942" s="353">
        <v>47629</v>
      </c>
    </row>
    <row r="1943" spans="1:1">
      <c r="A1943" s="353">
        <v>47630</v>
      </c>
    </row>
    <row r="1944" spans="1:1">
      <c r="A1944" s="353">
        <v>47631</v>
      </c>
    </row>
    <row r="1945" spans="1:1">
      <c r="A1945" s="353">
        <v>47632</v>
      </c>
    </row>
    <row r="1946" spans="1:1">
      <c r="A1946" s="353">
        <v>47633</v>
      </c>
    </row>
    <row r="1947" spans="1:1">
      <c r="A1947" s="353">
        <v>47634</v>
      </c>
    </row>
    <row r="1948" spans="1:1">
      <c r="A1948" s="353">
        <v>47635</v>
      </c>
    </row>
    <row r="1949" spans="1:1">
      <c r="A1949" s="353">
        <v>47636</v>
      </c>
    </row>
    <row r="1950" spans="1:1">
      <c r="A1950" s="353">
        <v>47637</v>
      </c>
    </row>
    <row r="1951" spans="1:1">
      <c r="A1951" s="353">
        <v>47638</v>
      </c>
    </row>
    <row r="1952" spans="1:1">
      <c r="A1952" s="353">
        <v>47639</v>
      </c>
    </row>
    <row r="1953" spans="1:1">
      <c r="A1953" s="353">
        <v>47640</v>
      </c>
    </row>
    <row r="1954" spans="1:1">
      <c r="A1954" s="353">
        <v>47641</v>
      </c>
    </row>
    <row r="1955" spans="1:1">
      <c r="A1955" s="353">
        <v>47642</v>
      </c>
    </row>
    <row r="1956" spans="1:1">
      <c r="A1956" s="353">
        <v>47643</v>
      </c>
    </row>
    <row r="1957" spans="1:1">
      <c r="A1957" s="353">
        <v>47644</v>
      </c>
    </row>
    <row r="1958" spans="1:1">
      <c r="A1958" s="353">
        <v>47645</v>
      </c>
    </row>
    <row r="1959" spans="1:1">
      <c r="A1959" s="353">
        <v>47646</v>
      </c>
    </row>
    <row r="1960" spans="1:1">
      <c r="A1960" s="353">
        <v>47647</v>
      </c>
    </row>
    <row r="1961" spans="1:1">
      <c r="A1961" s="353">
        <v>47648</v>
      </c>
    </row>
    <row r="1962" spans="1:1">
      <c r="A1962" s="353">
        <v>47649</v>
      </c>
    </row>
    <row r="1963" spans="1:1">
      <c r="A1963" s="353">
        <v>47650</v>
      </c>
    </row>
    <row r="1964" spans="1:1">
      <c r="A1964" s="353">
        <v>47651</v>
      </c>
    </row>
    <row r="1965" spans="1:1">
      <c r="A1965" s="353">
        <v>47652</v>
      </c>
    </row>
    <row r="1966" spans="1:1">
      <c r="A1966" s="353">
        <v>47653</v>
      </c>
    </row>
    <row r="1967" spans="1:1">
      <c r="A1967" s="353">
        <v>47654</v>
      </c>
    </row>
    <row r="1968" spans="1:1">
      <c r="A1968" s="353">
        <v>47655</v>
      </c>
    </row>
    <row r="1969" spans="1:1">
      <c r="A1969" s="353">
        <v>47656</v>
      </c>
    </row>
    <row r="1970" spans="1:1">
      <c r="A1970" s="353">
        <v>47657</v>
      </c>
    </row>
    <row r="1971" spans="1:1">
      <c r="A1971" s="353">
        <v>47658</v>
      </c>
    </row>
    <row r="1972" spans="1:1">
      <c r="A1972" s="353">
        <v>47659</v>
      </c>
    </row>
    <row r="1973" spans="1:1">
      <c r="A1973" s="353">
        <v>47660</v>
      </c>
    </row>
    <row r="1974" spans="1:1">
      <c r="A1974" s="353">
        <v>47661</v>
      </c>
    </row>
    <row r="1975" spans="1:1">
      <c r="A1975" s="353">
        <v>47662</v>
      </c>
    </row>
    <row r="1976" spans="1:1">
      <c r="A1976" s="353">
        <v>47663</v>
      </c>
    </row>
    <row r="1977" spans="1:1">
      <c r="A1977" s="353">
        <v>47664</v>
      </c>
    </row>
    <row r="1978" spans="1:1">
      <c r="A1978" s="353">
        <v>47665</v>
      </c>
    </row>
    <row r="1979" spans="1:1">
      <c r="A1979" s="353">
        <v>47666</v>
      </c>
    </row>
    <row r="1980" spans="1:1">
      <c r="A1980" s="353">
        <v>47667</v>
      </c>
    </row>
    <row r="1981" spans="1:1">
      <c r="A1981" s="353">
        <v>47668</v>
      </c>
    </row>
    <row r="1982" spans="1:1">
      <c r="A1982" s="353">
        <v>47669</v>
      </c>
    </row>
    <row r="1983" spans="1:1">
      <c r="A1983" s="353">
        <v>47670</v>
      </c>
    </row>
    <row r="1984" spans="1:1">
      <c r="A1984" s="353">
        <v>47671</v>
      </c>
    </row>
    <row r="1985" spans="1:1">
      <c r="A1985" s="353">
        <v>47672</v>
      </c>
    </row>
    <row r="1986" spans="1:1">
      <c r="A1986" s="353">
        <v>47673</v>
      </c>
    </row>
    <row r="1987" spans="1:1">
      <c r="A1987" s="353">
        <v>47674</v>
      </c>
    </row>
    <row r="1988" spans="1:1">
      <c r="A1988" s="353">
        <v>47675</v>
      </c>
    </row>
    <row r="1989" spans="1:1">
      <c r="A1989" s="353">
        <v>47676</v>
      </c>
    </row>
    <row r="1990" spans="1:1">
      <c r="A1990" s="353">
        <v>47677</v>
      </c>
    </row>
    <row r="1991" spans="1:1">
      <c r="A1991" s="353">
        <v>47678</v>
      </c>
    </row>
    <row r="1992" spans="1:1">
      <c r="A1992" s="353">
        <v>47679</v>
      </c>
    </row>
    <row r="1993" spans="1:1">
      <c r="A1993" s="353">
        <v>47680</v>
      </c>
    </row>
    <row r="1994" spans="1:1">
      <c r="A1994" s="353">
        <v>47681</v>
      </c>
    </row>
    <row r="1995" spans="1:1">
      <c r="A1995" s="353">
        <v>47682</v>
      </c>
    </row>
    <row r="1996" spans="1:1">
      <c r="A1996" s="353">
        <v>47683</v>
      </c>
    </row>
    <row r="1997" spans="1:1">
      <c r="A1997" s="353">
        <v>47684</v>
      </c>
    </row>
    <row r="1998" spans="1:1">
      <c r="A1998" s="353">
        <v>47685</v>
      </c>
    </row>
    <row r="1999" spans="1:1">
      <c r="A1999" s="353">
        <v>47686</v>
      </c>
    </row>
    <row r="2000" spans="1:1">
      <c r="A2000" s="353">
        <v>47687</v>
      </c>
    </row>
    <row r="2001" spans="1:1">
      <c r="A2001" s="353">
        <v>47688</v>
      </c>
    </row>
    <row r="2002" spans="1:1">
      <c r="A2002" s="353">
        <v>47689</v>
      </c>
    </row>
    <row r="2003" spans="1:1">
      <c r="A2003" s="353">
        <v>47690</v>
      </c>
    </row>
    <row r="2004" spans="1:1">
      <c r="A2004" s="353">
        <v>47691</v>
      </c>
    </row>
    <row r="2005" spans="1:1">
      <c r="A2005" s="353">
        <v>47692</v>
      </c>
    </row>
    <row r="2006" spans="1:1">
      <c r="A2006" s="353">
        <v>47693</v>
      </c>
    </row>
    <row r="2007" spans="1:1">
      <c r="A2007" s="353">
        <v>47694</v>
      </c>
    </row>
    <row r="2008" spans="1:1">
      <c r="A2008" s="353">
        <v>47695</v>
      </c>
    </row>
    <row r="2009" spans="1:1">
      <c r="A2009" s="353">
        <v>47696</v>
      </c>
    </row>
    <row r="2010" spans="1:1">
      <c r="A2010" s="353">
        <v>47697</v>
      </c>
    </row>
    <row r="2011" spans="1:1">
      <c r="A2011" s="353">
        <v>47698</v>
      </c>
    </row>
    <row r="2012" spans="1:1">
      <c r="A2012" s="353">
        <v>47699</v>
      </c>
    </row>
    <row r="2013" spans="1:1">
      <c r="A2013" s="353">
        <v>47700</v>
      </c>
    </row>
    <row r="2014" spans="1:1">
      <c r="A2014" s="353">
        <v>47701</v>
      </c>
    </row>
    <row r="2015" spans="1:1">
      <c r="A2015" s="353">
        <v>47702</v>
      </c>
    </row>
    <row r="2016" spans="1:1">
      <c r="A2016" s="353">
        <v>47703</v>
      </c>
    </row>
    <row r="2017" spans="1:1">
      <c r="A2017" s="353">
        <v>47704</v>
      </c>
    </row>
    <row r="2018" spans="1:1">
      <c r="A2018" s="353">
        <v>47705</v>
      </c>
    </row>
    <row r="2019" spans="1:1">
      <c r="A2019" s="353">
        <v>47706</v>
      </c>
    </row>
    <row r="2020" spans="1:1">
      <c r="A2020" s="353">
        <v>47707</v>
      </c>
    </row>
    <row r="2021" spans="1:1">
      <c r="A2021" s="353">
        <v>47708</v>
      </c>
    </row>
    <row r="2022" spans="1:1">
      <c r="A2022" s="353">
        <v>47709</v>
      </c>
    </row>
    <row r="2023" spans="1:1">
      <c r="A2023" s="353">
        <v>47710</v>
      </c>
    </row>
    <row r="2024" spans="1:1">
      <c r="A2024" s="353">
        <v>47711</v>
      </c>
    </row>
    <row r="2025" spans="1:1">
      <c r="A2025" s="353">
        <v>47712</v>
      </c>
    </row>
    <row r="2026" spans="1:1">
      <c r="A2026" s="353">
        <v>47713</v>
      </c>
    </row>
    <row r="2027" spans="1:1">
      <c r="A2027" s="353">
        <v>47714</v>
      </c>
    </row>
    <row r="2028" spans="1:1">
      <c r="A2028" s="353">
        <v>47715</v>
      </c>
    </row>
    <row r="2029" spans="1:1">
      <c r="A2029" s="353">
        <v>47716</v>
      </c>
    </row>
    <row r="2030" spans="1:1">
      <c r="A2030" s="353">
        <v>47717</v>
      </c>
    </row>
    <row r="2031" spans="1:1">
      <c r="A2031" s="353">
        <v>47718</v>
      </c>
    </row>
    <row r="2032" spans="1:1">
      <c r="A2032" s="353">
        <v>47719</v>
      </c>
    </row>
    <row r="2033" spans="1:1">
      <c r="A2033" s="353">
        <v>47720</v>
      </c>
    </row>
    <row r="2034" spans="1:1">
      <c r="A2034" s="353">
        <v>47721</v>
      </c>
    </row>
    <row r="2035" spans="1:1">
      <c r="A2035" s="353">
        <v>47722</v>
      </c>
    </row>
    <row r="2036" spans="1:1">
      <c r="A2036" s="353">
        <v>47723</v>
      </c>
    </row>
    <row r="2037" spans="1:1">
      <c r="A2037" s="353">
        <v>47724</v>
      </c>
    </row>
    <row r="2038" spans="1:1">
      <c r="A2038" s="353">
        <v>47725</v>
      </c>
    </row>
    <row r="2039" spans="1:1">
      <c r="A2039" s="353">
        <v>47726</v>
      </c>
    </row>
    <row r="2040" spans="1:1">
      <c r="A2040" s="353">
        <v>47727</v>
      </c>
    </row>
    <row r="2041" spans="1:1">
      <c r="A2041" s="353">
        <v>47728</v>
      </c>
    </row>
    <row r="2042" spans="1:1">
      <c r="A2042" s="353">
        <v>47729</v>
      </c>
    </row>
    <row r="2043" spans="1:1">
      <c r="A2043" s="353">
        <v>47730</v>
      </c>
    </row>
    <row r="2044" spans="1:1">
      <c r="A2044" s="353">
        <v>47731</v>
      </c>
    </row>
    <row r="2045" spans="1:1">
      <c r="A2045" s="353">
        <v>47732</v>
      </c>
    </row>
    <row r="2046" spans="1:1">
      <c r="A2046" s="353">
        <v>47733</v>
      </c>
    </row>
    <row r="2047" spans="1:1">
      <c r="A2047" s="353">
        <v>47734</v>
      </c>
    </row>
    <row r="2048" spans="1:1">
      <c r="A2048" s="353">
        <v>47735</v>
      </c>
    </row>
    <row r="2049" spans="1:1">
      <c r="A2049" s="353">
        <v>47736</v>
      </c>
    </row>
    <row r="2050" spans="1:1">
      <c r="A2050" s="353">
        <v>47737</v>
      </c>
    </row>
    <row r="2051" spans="1:1">
      <c r="A2051" s="353">
        <v>47738</v>
      </c>
    </row>
    <row r="2052" spans="1:1">
      <c r="A2052" s="353">
        <v>47739</v>
      </c>
    </row>
    <row r="2053" spans="1:1">
      <c r="A2053" s="353">
        <v>47740</v>
      </c>
    </row>
    <row r="2054" spans="1:1">
      <c r="A2054" s="353">
        <v>47741</v>
      </c>
    </row>
    <row r="2055" spans="1:1">
      <c r="A2055" s="353">
        <v>47742</v>
      </c>
    </row>
    <row r="2056" spans="1:1">
      <c r="A2056" s="353">
        <v>47743</v>
      </c>
    </row>
    <row r="2057" spans="1:1">
      <c r="A2057" s="353">
        <v>47744</v>
      </c>
    </row>
    <row r="2058" spans="1:1">
      <c r="A2058" s="353">
        <v>47745</v>
      </c>
    </row>
    <row r="2059" spans="1:1">
      <c r="A2059" s="353">
        <v>47746</v>
      </c>
    </row>
    <row r="2060" spans="1:1">
      <c r="A2060" s="353">
        <v>47747</v>
      </c>
    </row>
    <row r="2061" spans="1:1">
      <c r="A2061" s="353">
        <v>47748</v>
      </c>
    </row>
    <row r="2062" spans="1:1">
      <c r="A2062" s="353">
        <v>47749</v>
      </c>
    </row>
    <row r="2063" spans="1:1">
      <c r="A2063" s="353">
        <v>47750</v>
      </c>
    </row>
    <row r="2064" spans="1:1">
      <c r="A2064" s="353">
        <v>47751</v>
      </c>
    </row>
    <row r="2065" spans="1:1">
      <c r="A2065" s="353">
        <v>47752</v>
      </c>
    </row>
    <row r="2066" spans="1:1">
      <c r="A2066" s="353">
        <v>47753</v>
      </c>
    </row>
    <row r="2067" spans="1:1">
      <c r="A2067" s="353">
        <v>47754</v>
      </c>
    </row>
    <row r="2068" spans="1:1">
      <c r="A2068" s="353">
        <v>47755</v>
      </c>
    </row>
    <row r="2069" spans="1:1">
      <c r="A2069" s="353">
        <v>47756</v>
      </c>
    </row>
    <row r="2070" spans="1:1">
      <c r="A2070" s="353">
        <v>47757</v>
      </c>
    </row>
    <row r="2071" spans="1:1">
      <c r="A2071" s="353">
        <v>47758</v>
      </c>
    </row>
    <row r="2072" spans="1:1">
      <c r="A2072" s="353">
        <v>47759</v>
      </c>
    </row>
    <row r="2073" spans="1:1">
      <c r="A2073" s="353">
        <v>47760</v>
      </c>
    </row>
    <row r="2074" spans="1:1">
      <c r="A2074" s="353">
        <v>47761</v>
      </c>
    </row>
    <row r="2075" spans="1:1">
      <c r="A2075" s="353">
        <v>47762</v>
      </c>
    </row>
    <row r="2076" spans="1:1">
      <c r="A2076" s="353">
        <v>47763</v>
      </c>
    </row>
    <row r="2077" spans="1:1">
      <c r="A2077" s="353">
        <v>47764</v>
      </c>
    </row>
    <row r="2078" spans="1:1">
      <c r="A2078" s="353">
        <v>47765</v>
      </c>
    </row>
    <row r="2079" spans="1:1">
      <c r="A2079" s="353">
        <v>47766</v>
      </c>
    </row>
    <row r="2080" spans="1:1">
      <c r="A2080" s="353">
        <v>47767</v>
      </c>
    </row>
    <row r="2081" spans="1:1">
      <c r="A2081" s="353">
        <v>47768</v>
      </c>
    </row>
    <row r="2082" spans="1:1">
      <c r="A2082" s="353">
        <v>47769</v>
      </c>
    </row>
    <row r="2083" spans="1:1">
      <c r="A2083" s="353">
        <v>47770</v>
      </c>
    </row>
    <row r="2084" spans="1:1">
      <c r="A2084" s="353">
        <v>47771</v>
      </c>
    </row>
    <row r="2085" spans="1:1">
      <c r="A2085" s="353">
        <v>47772</v>
      </c>
    </row>
    <row r="2086" spans="1:1">
      <c r="A2086" s="353">
        <v>47773</v>
      </c>
    </row>
    <row r="2087" spans="1:1">
      <c r="A2087" s="353">
        <v>47774</v>
      </c>
    </row>
    <row r="2088" spans="1:1">
      <c r="A2088" s="353">
        <v>47775</v>
      </c>
    </row>
    <row r="2089" spans="1:1">
      <c r="A2089" s="353">
        <v>47776</v>
      </c>
    </row>
    <row r="2090" spans="1:1">
      <c r="A2090" s="353">
        <v>47777</v>
      </c>
    </row>
    <row r="2091" spans="1:1">
      <c r="A2091" s="353">
        <v>47778</v>
      </c>
    </row>
    <row r="2092" spans="1:1">
      <c r="A2092" s="353">
        <v>47779</v>
      </c>
    </row>
    <row r="2093" spans="1:1">
      <c r="A2093" s="353">
        <v>47780</v>
      </c>
    </row>
    <row r="2094" spans="1:1">
      <c r="A2094" s="353">
        <v>47781</v>
      </c>
    </row>
    <row r="2095" spans="1:1">
      <c r="A2095" s="353">
        <v>47782</v>
      </c>
    </row>
    <row r="2096" spans="1:1">
      <c r="A2096" s="353">
        <v>47783</v>
      </c>
    </row>
    <row r="2097" spans="1:1">
      <c r="A2097" s="353">
        <v>47784</v>
      </c>
    </row>
    <row r="2098" spans="1:1">
      <c r="A2098" s="353">
        <v>47785</v>
      </c>
    </row>
    <row r="2099" spans="1:1">
      <c r="A2099" s="353">
        <v>47786</v>
      </c>
    </row>
    <row r="2100" spans="1:1">
      <c r="A2100" s="353">
        <v>47787</v>
      </c>
    </row>
    <row r="2101" spans="1:1">
      <c r="A2101" s="353">
        <v>47788</v>
      </c>
    </row>
    <row r="2102" spans="1:1">
      <c r="A2102" s="353">
        <v>47789</v>
      </c>
    </row>
    <row r="2103" spans="1:1">
      <c r="A2103" s="353">
        <v>47790</v>
      </c>
    </row>
    <row r="2104" spans="1:1">
      <c r="A2104" s="353">
        <v>47791</v>
      </c>
    </row>
    <row r="2105" spans="1:1">
      <c r="A2105" s="353">
        <v>47792</v>
      </c>
    </row>
    <row r="2106" spans="1:1">
      <c r="A2106" s="353">
        <v>47793</v>
      </c>
    </row>
    <row r="2107" spans="1:1">
      <c r="A2107" s="353">
        <v>47794</v>
      </c>
    </row>
    <row r="2108" spans="1:1">
      <c r="A2108" s="353">
        <v>47795</v>
      </c>
    </row>
    <row r="2109" spans="1:1">
      <c r="A2109" s="353">
        <v>47796</v>
      </c>
    </row>
    <row r="2110" spans="1:1">
      <c r="A2110" s="353">
        <v>47797</v>
      </c>
    </row>
    <row r="2111" spans="1:1">
      <c r="A2111" s="353">
        <v>47798</v>
      </c>
    </row>
    <row r="2112" spans="1:1">
      <c r="A2112" s="353">
        <v>47799</v>
      </c>
    </row>
    <row r="2113" spans="1:1">
      <c r="A2113" s="353">
        <v>47800</v>
      </c>
    </row>
    <row r="2114" spans="1:1">
      <c r="A2114" s="353">
        <v>47801</v>
      </c>
    </row>
    <row r="2115" spans="1:1">
      <c r="A2115" s="353">
        <v>47802</v>
      </c>
    </row>
    <row r="2116" spans="1:1">
      <c r="A2116" s="353">
        <v>47803</v>
      </c>
    </row>
    <row r="2117" spans="1:1">
      <c r="A2117" s="353">
        <v>47804</v>
      </c>
    </row>
    <row r="2118" spans="1:1">
      <c r="A2118" s="353">
        <v>47805</v>
      </c>
    </row>
    <row r="2119" spans="1:1">
      <c r="A2119" s="353">
        <v>47806</v>
      </c>
    </row>
    <row r="2120" spans="1:1">
      <c r="A2120" s="353">
        <v>47807</v>
      </c>
    </row>
    <row r="2121" spans="1:1">
      <c r="A2121" s="353">
        <v>47808</v>
      </c>
    </row>
    <row r="2122" spans="1:1">
      <c r="A2122" s="353">
        <v>47809</v>
      </c>
    </row>
    <row r="2123" spans="1:1">
      <c r="A2123" s="353">
        <v>47810</v>
      </c>
    </row>
    <row r="2124" spans="1:1">
      <c r="A2124" s="353">
        <v>47811</v>
      </c>
    </row>
    <row r="2125" spans="1:1">
      <c r="A2125" s="353">
        <v>47812</v>
      </c>
    </row>
    <row r="2126" spans="1:1">
      <c r="A2126" s="353">
        <v>47813</v>
      </c>
    </row>
    <row r="2127" spans="1:1">
      <c r="A2127" s="353">
        <v>47814</v>
      </c>
    </row>
    <row r="2128" spans="1:1">
      <c r="A2128" s="353">
        <v>47815</v>
      </c>
    </row>
    <row r="2129" spans="1:1">
      <c r="A2129" s="353">
        <v>47816</v>
      </c>
    </row>
    <row r="2130" spans="1:1">
      <c r="A2130" s="353">
        <v>47817</v>
      </c>
    </row>
    <row r="2131" spans="1:1">
      <c r="A2131" s="353">
        <v>47818</v>
      </c>
    </row>
    <row r="2132" spans="1:1">
      <c r="A2132" s="353">
        <v>47819</v>
      </c>
    </row>
    <row r="2133" spans="1:1">
      <c r="A2133" s="353">
        <v>47820</v>
      </c>
    </row>
    <row r="2134" spans="1:1">
      <c r="A2134" s="353">
        <v>47821</v>
      </c>
    </row>
    <row r="2135" spans="1:1">
      <c r="A2135" s="353">
        <v>47822</v>
      </c>
    </row>
    <row r="2136" spans="1:1">
      <c r="A2136" s="353">
        <v>47823</v>
      </c>
    </row>
    <row r="2137" spans="1:1">
      <c r="A2137" s="353">
        <v>47824</v>
      </c>
    </row>
    <row r="2138" spans="1:1">
      <c r="A2138" s="353">
        <v>47825</v>
      </c>
    </row>
    <row r="2139" spans="1:1">
      <c r="A2139" s="353">
        <v>47826</v>
      </c>
    </row>
    <row r="2140" spans="1:1">
      <c r="A2140" s="353">
        <v>47827</v>
      </c>
    </row>
    <row r="2141" spans="1:1">
      <c r="A2141" s="353">
        <v>47828</v>
      </c>
    </row>
    <row r="2142" spans="1:1">
      <c r="A2142" s="353">
        <v>47829</v>
      </c>
    </row>
    <row r="2143" spans="1:1">
      <c r="A2143" s="353">
        <v>47830</v>
      </c>
    </row>
    <row r="2144" spans="1:1">
      <c r="A2144" s="353">
        <v>47831</v>
      </c>
    </row>
    <row r="2145" spans="1:1">
      <c r="A2145" s="353">
        <v>47832</v>
      </c>
    </row>
    <row r="2146" spans="1:1">
      <c r="A2146" s="353">
        <v>47833</v>
      </c>
    </row>
    <row r="2147" spans="1:1">
      <c r="A2147" s="353">
        <v>47834</v>
      </c>
    </row>
    <row r="2148" spans="1:1">
      <c r="A2148" s="353">
        <v>47835</v>
      </c>
    </row>
    <row r="2149" spans="1:1">
      <c r="A2149" s="353">
        <v>47836</v>
      </c>
    </row>
    <row r="2150" spans="1:1">
      <c r="A2150" s="353">
        <v>47837</v>
      </c>
    </row>
    <row r="2151" spans="1:1">
      <c r="A2151" s="353">
        <v>47838</v>
      </c>
    </row>
    <row r="2152" spans="1:1">
      <c r="A2152" s="353">
        <v>47839</v>
      </c>
    </row>
    <row r="2153" spans="1:1">
      <c r="A2153" s="353">
        <v>47840</v>
      </c>
    </row>
    <row r="2154" spans="1:1">
      <c r="A2154" s="353">
        <v>47841</v>
      </c>
    </row>
    <row r="2155" spans="1:1">
      <c r="A2155" s="353">
        <v>47842</v>
      </c>
    </row>
    <row r="2156" spans="1:1">
      <c r="A2156" s="353">
        <v>47843</v>
      </c>
    </row>
    <row r="2157" spans="1:1">
      <c r="A2157" s="353">
        <v>47844</v>
      </c>
    </row>
    <row r="2158" spans="1:1">
      <c r="A2158" s="353">
        <v>47845</v>
      </c>
    </row>
    <row r="2159" spans="1:1">
      <c r="A2159" s="353">
        <v>47846</v>
      </c>
    </row>
    <row r="2160" spans="1:1">
      <c r="A2160" s="353">
        <v>47847</v>
      </c>
    </row>
    <row r="2161" spans="1:1">
      <c r="A2161" s="353">
        <v>47848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6</vt:i4>
      </vt:variant>
      <vt:variant>
        <vt:lpstr>Intervalos com Nome</vt:lpstr>
      </vt:variant>
      <vt:variant>
        <vt:i4>9</vt:i4>
      </vt:variant>
    </vt:vector>
  </HeadingPairs>
  <TitlesOfParts>
    <vt:vector size="15" baseType="lpstr">
      <vt:lpstr>Mapa 1 Receita</vt:lpstr>
      <vt:lpstr>Mapa 2 Despesa</vt:lpstr>
      <vt:lpstr>Mapa 3 Saldos</vt:lpstr>
      <vt:lpstr>Mapa 4 Dívida Total</vt:lpstr>
      <vt:lpstr>Mapa 5 Pessoal</vt:lpstr>
      <vt:lpstr>Data</vt:lpstr>
      <vt:lpstr>'Mapa 1 Receita'!Área_de_Impressão</vt:lpstr>
      <vt:lpstr>'Mapa 2 Despesa'!Área_de_Impressão</vt:lpstr>
      <vt:lpstr>'Mapa 3 Saldos'!Área_de_Impressão</vt:lpstr>
      <vt:lpstr>'Mapa 4 Dívida Total'!Área_de_Impressão</vt:lpstr>
      <vt:lpstr>'Mapa 1 Receita'!Títulos_de_Impressão</vt:lpstr>
      <vt:lpstr>'Mapa 2 Despesa'!Títulos_de_Impressão</vt:lpstr>
      <vt:lpstr>'Mapa 3 Saldos'!Títulos_de_Impressão</vt:lpstr>
      <vt:lpstr>'Mapa 4 Dívida Total'!Títulos_de_Impressão</vt:lpstr>
      <vt:lpstr>'Mapa 5 Pessoal'!Títulos_de_Impressão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</dc:creator>
  <cp:lastModifiedBy>Cláudia Nunes</cp:lastModifiedBy>
  <cp:lastPrinted>2025-02-03T11:46:14Z</cp:lastPrinted>
  <dcterms:created xsi:type="dcterms:W3CDTF">2020-05-18T10:32:20Z</dcterms:created>
  <dcterms:modified xsi:type="dcterms:W3CDTF">2025-04-04T14:08:29Z</dcterms:modified>
</cp:coreProperties>
</file>